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к\Деканат 2022 МГУ\ОП ФИЯ\ОП 2022\Учебные Планы И РП ФИЯ\Учебные планы и Рабочие планы КАФ\Учебные планы и рабочие программы бакалвр\"/>
    </mc:Choice>
  </mc:AlternateContent>
  <bookViews>
    <workbookView xWindow="0" yWindow="0" windowWidth="20490" windowHeight="7755"/>
  </bookViews>
  <sheets>
    <sheet name="КУГП" sheetId="1" r:id="rId1"/>
    <sheet name="план" sheetId="2" state="hidden" r:id="rId2"/>
  </sheets>
  <definedNames>
    <definedName name="_xlnm.Print_Area" localSheetId="0">КУГП!$A$1:$BA$34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P31" i="1" l="1"/>
  <c r="F34" i="1"/>
  <c r="H34" i="1"/>
  <c r="N34" i="1"/>
  <c r="D34" i="1"/>
  <c r="P34" i="1" l="1"/>
  <c r="H22" i="2" l="1"/>
  <c r="J22" i="2"/>
  <c r="K22" i="2"/>
  <c r="L22" i="2"/>
  <c r="G22" i="2"/>
  <c r="I24" i="2"/>
  <c r="M24" i="2" s="1"/>
  <c r="I21" i="2"/>
  <c r="M21" i="2" s="1"/>
  <c r="I20" i="2"/>
  <c r="M20" i="2" s="1"/>
  <c r="L16" i="2"/>
  <c r="G16" i="2"/>
  <c r="M18" i="2"/>
  <c r="I18" i="2"/>
  <c r="H14" i="2"/>
  <c r="I14" i="2" s="1"/>
  <c r="M12" i="2"/>
  <c r="M14" i="2" l="1"/>
  <c r="I13" i="2"/>
  <c r="I16" i="2" s="1"/>
  <c r="H13" i="2"/>
  <c r="M11" i="2"/>
  <c r="M13" i="2" l="1"/>
  <c r="M16" i="2" s="1"/>
  <c r="H16" i="2"/>
</calcChain>
</file>

<file path=xl/sharedStrings.xml><?xml version="1.0" encoding="utf-8"?>
<sst xmlns="http://schemas.openxmlformats.org/spreadsheetml/2006/main" count="376" uniqueCount="167">
  <si>
    <t>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</si>
  <si>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</si>
  <si>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</si>
  <si>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</si>
  <si>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Ученым Советом МГУ</t>
  </si>
  <si>
    <t>Направление подготовки:</t>
  </si>
  <si>
    <t>Название образовательной программы:</t>
  </si>
  <si>
    <t>Программа подготовки:</t>
  </si>
  <si>
    <t>Квалификация:</t>
  </si>
  <si>
    <t>Срок обучения:</t>
  </si>
  <si>
    <t>Форма обучения: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</si>
  <si>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</si>
  <si>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</si>
  <si>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</si>
  <si>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</si>
  <si>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</si>
  <si>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</si>
  <si>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</si>
  <si>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</si>
  <si>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</si>
  <si>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</si>
  <si>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</si>
  <si>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</si>
  <si>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</si>
  <si>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</si>
  <si>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 Количество строк определяется количеством курсов обучения</t>
  </si>
  <si>
    <t>ІІ. СВОДНЫЕ ДАННЫЕ О БЮДЖЕТЕ ВРЕМЕНИ,недели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</si>
  <si>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</si>
  <si>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</si>
  <si>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</si>
  <si>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</si>
  <si>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</si>
  <si>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Подготовка к защите и защита ВКР</t>
  </si>
  <si>
    <t>Каникулы</t>
  </si>
  <si>
    <t>Итого</t>
  </si>
  <si>
    <t>Количество строк определяется количеством курсов обучения</t>
  </si>
  <si>
    <t>ІІІ. ПРАКТИКА</t>
  </si>
  <si>
    <t>Тип и название практики</t>
  </si>
  <si>
    <t>Семестр</t>
  </si>
  <si>
    <t>Количество недель</t>
  </si>
  <si>
    <t>Количество строк определяется количеством практик</t>
  </si>
  <si>
    <t>IV. ГОСУДАРСТВЕННАЯ ИТОГОВАЯ АТТЕСТАЦИЯ</t>
  </si>
  <si>
    <t>Форма государственной итоговой аттестации</t>
  </si>
  <si>
    <t>Недели</t>
  </si>
  <si>
    <t>Подготовка к процедуре защиты и защита выпускной квалификационной работы</t>
  </si>
  <si>
    <t>V. ПЛАН УЧЕБНОГО ПРОЦЕССА</t>
  </si>
  <si>
    <t>Шифр</t>
  </si>
  <si>
    <t>Название учебной дисциплины</t>
  </si>
  <si>
    <t>Распределение по семестрам</t>
  </si>
  <si>
    <t>зачеты</t>
  </si>
  <si>
    <t>Курсовые</t>
  </si>
  <si>
    <t xml:space="preserve">работы </t>
  </si>
  <si>
    <t>проекты</t>
  </si>
  <si>
    <t>экзамены</t>
  </si>
  <si>
    <t>Количество зачетных единиц</t>
  </si>
  <si>
    <t>Количество часов</t>
  </si>
  <si>
    <t>Аудиторных</t>
  </si>
  <si>
    <t>в том числе</t>
  </si>
  <si>
    <t>лабораторные работы</t>
  </si>
  <si>
    <t>практические, семинарские занятия</t>
  </si>
  <si>
    <t>самостоятельная работа</t>
  </si>
  <si>
    <t>общий объем</t>
  </si>
  <si>
    <t>всего</t>
  </si>
  <si>
    <t>1 курс</t>
  </si>
  <si>
    <t>2 курс</t>
  </si>
  <si>
    <t>3 курс</t>
  </si>
  <si>
    <t>4 курс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</si>
  <si>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</si>
  <si>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</si>
  <si>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</si>
  <si>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</si>
  <si>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</si>
  <si>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</si>
  <si>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</si>
  <si>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</si>
  <si>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Распределение зачетных единиц по курсам и семестрам</t>
  </si>
  <si>
    <t>Количество недель в семестр</t>
  </si>
  <si>
    <t>1.1. Гуманитарные и социально-экономические учебные дисциплины</t>
  </si>
  <si>
    <t>1.2. Дисциплины естественной (фундаментальной) подготовки</t>
  </si>
  <si>
    <t>1.3. Дисциплины общепрофессиональной подготовки</t>
  </si>
  <si>
    <t>БГБ 1.1.1</t>
  </si>
  <si>
    <t>БГБ 1.1.2</t>
  </si>
  <si>
    <t>БФБ 1.2.1</t>
  </si>
  <si>
    <t>БФБ 1.2.2</t>
  </si>
  <si>
    <t>БПБ 1.3.1</t>
  </si>
  <si>
    <t>БПБ 1.3.2</t>
  </si>
  <si>
    <t>ВАРИАТИВНАЯ ЧАСТЬ</t>
  </si>
  <si>
    <t>лекции</t>
  </si>
  <si>
    <t>БПБ 1.4.1</t>
  </si>
  <si>
    <t>БПБ 1.4.2</t>
  </si>
  <si>
    <t>2.1.1 Дисциплины естественной (фундаментальной) подготовки</t>
  </si>
  <si>
    <t>2.1.2. Дисциплины профессиональной и практической подготовки</t>
  </si>
  <si>
    <t>2.1.Дисциплины самостоятельного выбора учебного заведения</t>
  </si>
  <si>
    <t xml:space="preserve">1.4. Дисциплины профессиональной и практической подготовки </t>
  </si>
  <si>
    <t>ВФБ 2.1.1.1</t>
  </si>
  <si>
    <t>ВФБ 2.1.1.2</t>
  </si>
  <si>
    <t>ВПБ 2.1.2.1</t>
  </si>
  <si>
    <t>ВПБ 2.1.2.2</t>
  </si>
  <si>
    <t>2.2. Дисциплины самостоятельного выбора студента</t>
  </si>
  <si>
    <t>ВСБ 2.2.1</t>
  </si>
  <si>
    <t>Блок 1. 
БАЗОВАЯ ЧАСТЬ</t>
  </si>
  <si>
    <t>БЛОК 2.
ПРАКТИКИ</t>
  </si>
  <si>
    <t>Вариативная часть</t>
  </si>
  <si>
    <t>БЛОК 3.
ГОСУДАРСТВЕННАЯ ИТОГОВАЯ АТТЕСТАЦИЯ</t>
  </si>
  <si>
    <t>Базовая часть</t>
  </si>
  <si>
    <t>ВПБ 2.1</t>
  </si>
  <si>
    <t>ВПБ 2.2</t>
  </si>
  <si>
    <t>ВПБ 2. 3</t>
  </si>
  <si>
    <t>БГА 3.1</t>
  </si>
  <si>
    <t>БГА 3.2</t>
  </si>
  <si>
    <t>Всего</t>
  </si>
  <si>
    <t>Всего базовая часть, Блок 1</t>
  </si>
  <si>
    <t>Всего вариативная часть, Блок 1</t>
  </si>
  <si>
    <t>Всего вариативная часть, Блок 2</t>
  </si>
  <si>
    <t>Всего базовая часть, Блок 3</t>
  </si>
  <si>
    <t>Общая трудоемкость программы</t>
  </si>
  <si>
    <t>Количество часов в неделю/зачетных единиц</t>
  </si>
  <si>
    <t>Факультативные учебные дисциплины (при наличии)</t>
  </si>
  <si>
    <t>Количество экзаменов</t>
  </si>
  <si>
    <t>Количество зачетов</t>
  </si>
  <si>
    <t>Количество курсовых работ</t>
  </si>
  <si>
    <t>Количество курсовых проектов</t>
  </si>
  <si>
    <t>Декан факультета</t>
  </si>
  <si>
    <t>Проректор по учебной работе</t>
  </si>
  <si>
    <t>Заведующий кафедрой</t>
  </si>
  <si>
    <t>______________</t>
  </si>
  <si>
    <t>имя, отчество, фамилия</t>
  </si>
  <si>
    <t>_______________</t>
  </si>
  <si>
    <t>Философия</t>
  </si>
  <si>
    <t>История (всеобщая история)</t>
  </si>
  <si>
    <t>Иностранный язык</t>
  </si>
  <si>
    <t>2,4,5,6</t>
  </si>
  <si>
    <t>Русский язык и культура речи</t>
  </si>
  <si>
    <t>БГБ 1.1.3</t>
  </si>
  <si>
    <t>БГБ 1.1.4</t>
  </si>
  <si>
    <t>Правоведение</t>
  </si>
  <si>
    <t>Экономическая теория</t>
  </si>
  <si>
    <t xml:space="preserve"> + </t>
  </si>
  <si>
    <t>Информационные системы и технологии</t>
  </si>
  <si>
    <t>+</t>
  </si>
  <si>
    <t>Основы охраны труда</t>
  </si>
  <si>
    <t>БФБ 1.2.3</t>
  </si>
  <si>
    <t>БФБ 1.2.4</t>
  </si>
  <si>
    <t>Физическая культура*</t>
  </si>
  <si>
    <t>5д</t>
  </si>
  <si>
    <t>Безопасность жизнедеятельности</t>
  </si>
  <si>
    <t>4 года</t>
  </si>
  <si>
    <t>очная</t>
  </si>
  <si>
    <t>Т</t>
  </si>
  <si>
    <t>П</t>
  </si>
  <si>
    <t>К</t>
  </si>
  <si>
    <t>ПА</t>
  </si>
  <si>
    <t>ВКР</t>
  </si>
  <si>
    <t>45.03.01 Филология</t>
  </si>
  <si>
    <t>ГА</t>
  </si>
  <si>
    <t>1.Учебная практика (ознакомительно-теоретическая)</t>
  </si>
  <si>
    <t>4.Производственная (преддипломная)</t>
  </si>
  <si>
    <t>2.Производственная практика   (переводческая)</t>
  </si>
  <si>
    <t>3.Производственная практика  (педагогическая)</t>
  </si>
  <si>
    <t>45.00.00 Языкознание и литературоведение</t>
  </si>
  <si>
    <t>Бакалавриат</t>
  </si>
  <si>
    <t>Академический бакалавр</t>
  </si>
  <si>
    <t>Укрупненная группа направлений подготовки:</t>
  </si>
  <si>
    <t>И.о. ректора________________ Л. А. Сиволап</t>
  </si>
  <si>
    <t>Междисциплинарный экзамен по специальности</t>
  </si>
  <si>
    <t>Филология (профиль:  Зарубежная филология (немецкий язык и литература)</t>
  </si>
  <si>
    <t>протокол №1 от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</si>
</sst>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0" fillId="0" borderId="5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/>
    <xf numFmtId="0" fontId="0" fillId="2" borderId="1" xfId="0" applyFill="1" applyBorder="1"/>
    <xf numFmtId="16" fontId="0" fillId="0" borderId="1" xfId="0" applyNumberFormat="1" applyBorder="1"/>
    <xf numFmtId="1" fontId="0" fillId="0" borderId="1" xfId="0" applyNumberFormat="1" applyBorder="1"/>
    <xf numFmtId="0" fontId="6" fillId="0" borderId="1" xfId="0" applyFont="1" applyBorder="1"/>
    <xf numFmtId="0" fontId="8" fillId="0" borderId="1" xfId="0" applyFont="1" applyBorder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textRotation="90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1DC4"/>
      <color rgb="FFBF1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tabSelected="1" view="pageBreakPreview" zoomScaleSheetLayoutView="100" workbookViewId="0">
      <selection activeCell="A8" sqref="A8:K8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3.28515625" customWidth="1"/>
    <col min="10" max="10" width="2.85546875" customWidth="1"/>
    <col min="11" max="12" width="3.28515625" customWidth="1"/>
    <col min="13" max="13" width="3" customWidth="1"/>
    <col min="14" max="14" width="3.140625" customWidth="1"/>
    <col min="15" max="15" width="2.7109375" customWidth="1"/>
    <col min="16" max="16" width="4" customWidth="1"/>
    <col min="17" max="18" width="3.28515625" customWidth="1"/>
    <col min="19" max="19" width="3.425781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2" width="3.28515625" customWidth="1"/>
    <col min="43" max="43" width="3.42578125" customWidth="1"/>
    <col min="44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4" spans="1:53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</row>
    <row r="6" spans="1:53" x14ac:dyDescent="0.25">
      <c r="A6" t="s">
        <v>3</v>
      </c>
      <c r="M6" t="s">
        <v>162</v>
      </c>
      <c r="AD6" t="s">
        <v>159</v>
      </c>
    </row>
    <row r="7" spans="1:53" x14ac:dyDescent="0.25">
      <c r="A7" t="s">
        <v>4</v>
      </c>
      <c r="M7" t="s">
        <v>5</v>
      </c>
      <c r="AD7" t="s">
        <v>153</v>
      </c>
    </row>
    <row r="8" spans="1:53" x14ac:dyDescent="0.25">
      <c r="A8" s="24" t="s">
        <v>166</v>
      </c>
      <c r="B8" s="24"/>
      <c r="C8" s="24"/>
      <c r="D8" s="24"/>
      <c r="E8" s="24"/>
      <c r="F8" s="24"/>
      <c r="G8" s="24"/>
      <c r="H8" s="24"/>
      <c r="I8" s="24"/>
      <c r="J8" s="24"/>
      <c r="K8" s="24"/>
      <c r="M8" t="s">
        <v>6</v>
      </c>
      <c r="AD8" s="59" t="s">
        <v>165</v>
      </c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</row>
    <row r="9" spans="1:53" x14ac:dyDescent="0.25">
      <c r="A9" t="s">
        <v>163</v>
      </c>
      <c r="M9" t="s">
        <v>7</v>
      </c>
      <c r="AD9" t="s">
        <v>160</v>
      </c>
    </row>
    <row r="10" spans="1:53" x14ac:dyDescent="0.25">
      <c r="M10" t="s">
        <v>8</v>
      </c>
      <c r="AD10" t="s">
        <v>161</v>
      </c>
    </row>
    <row r="11" spans="1:53" x14ac:dyDescent="0.25">
      <c r="M11" t="s">
        <v>9</v>
      </c>
      <c r="AD11" t="s">
        <v>146</v>
      </c>
    </row>
    <row r="12" spans="1:53" x14ac:dyDescent="0.25">
      <c r="M12" t="s">
        <v>10</v>
      </c>
      <c r="AD12" t="s">
        <v>147</v>
      </c>
    </row>
    <row r="14" spans="1:53" x14ac:dyDescent="0.25">
      <c r="B14" s="1" t="s">
        <v>11</v>
      </c>
    </row>
    <row r="16" spans="1:53" x14ac:dyDescent="0.25">
      <c r="A16" s="37" t="s">
        <v>12</v>
      </c>
      <c r="B16" s="34" t="s">
        <v>13</v>
      </c>
      <c r="C16" s="35"/>
      <c r="D16" s="35"/>
      <c r="E16" s="35"/>
      <c r="F16" s="36"/>
      <c r="G16" s="34" t="s">
        <v>14</v>
      </c>
      <c r="H16" s="35"/>
      <c r="I16" s="35"/>
      <c r="J16" s="36"/>
      <c r="K16" s="34" t="s">
        <v>15</v>
      </c>
      <c r="L16" s="35"/>
      <c r="M16" s="35"/>
      <c r="N16" s="35"/>
      <c r="O16" s="36"/>
      <c r="P16" s="34" t="s">
        <v>16</v>
      </c>
      <c r="Q16" s="35"/>
      <c r="R16" s="35"/>
      <c r="S16" s="36"/>
      <c r="T16" s="34" t="s">
        <v>17</v>
      </c>
      <c r="U16" s="35"/>
      <c r="V16" s="35"/>
      <c r="W16" s="36"/>
      <c r="X16" s="34" t="s">
        <v>18</v>
      </c>
      <c r="Y16" s="35"/>
      <c r="Z16" s="35"/>
      <c r="AA16" s="36"/>
      <c r="AB16" s="34" t="s">
        <v>19</v>
      </c>
      <c r="AC16" s="35"/>
      <c r="AD16" s="35"/>
      <c r="AE16" s="35"/>
      <c r="AF16" s="36"/>
      <c r="AG16" s="34" t="s">
        <v>20</v>
      </c>
      <c r="AH16" s="35"/>
      <c r="AI16" s="35"/>
      <c r="AJ16" s="36"/>
      <c r="AK16" s="34" t="s">
        <v>21</v>
      </c>
      <c r="AL16" s="35"/>
      <c r="AM16" s="35"/>
      <c r="AN16" s="35"/>
      <c r="AO16" s="36"/>
      <c r="AP16" s="33" t="s">
        <v>22</v>
      </c>
      <c r="AQ16" s="33"/>
      <c r="AR16" s="33"/>
      <c r="AS16" s="33"/>
      <c r="AT16" s="34" t="s">
        <v>23</v>
      </c>
      <c r="AU16" s="35"/>
      <c r="AV16" s="35"/>
      <c r="AW16" s="36"/>
      <c r="AX16" s="33" t="s">
        <v>24</v>
      </c>
      <c r="AY16" s="33"/>
      <c r="AZ16" s="33"/>
      <c r="BA16" s="33"/>
    </row>
    <row r="17" spans="1:53" x14ac:dyDescent="0.25">
      <c r="A17" s="37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  <c r="N17" s="2">
        <v>13</v>
      </c>
      <c r="O17" s="2">
        <v>14</v>
      </c>
      <c r="P17" s="2">
        <v>15</v>
      </c>
      <c r="Q17" s="2">
        <v>16</v>
      </c>
      <c r="R17" s="2">
        <v>17</v>
      </c>
      <c r="S17" s="2">
        <v>18</v>
      </c>
      <c r="T17" s="2">
        <v>19</v>
      </c>
      <c r="U17" s="2">
        <v>20</v>
      </c>
      <c r="V17" s="2">
        <v>21</v>
      </c>
      <c r="W17" s="2">
        <v>22</v>
      </c>
      <c r="X17" s="2">
        <v>23</v>
      </c>
      <c r="Y17" s="2">
        <v>24</v>
      </c>
      <c r="Z17" s="2">
        <v>25</v>
      </c>
      <c r="AA17" s="2">
        <v>26</v>
      </c>
      <c r="AB17" s="2">
        <v>27</v>
      </c>
      <c r="AC17" s="2">
        <v>28</v>
      </c>
      <c r="AD17" s="2">
        <v>29</v>
      </c>
      <c r="AE17" s="2">
        <v>30</v>
      </c>
      <c r="AF17" s="2">
        <v>31</v>
      </c>
      <c r="AG17" s="2">
        <v>32</v>
      </c>
      <c r="AH17" s="2">
        <v>33</v>
      </c>
      <c r="AI17" s="2">
        <v>34</v>
      </c>
      <c r="AJ17" s="2">
        <v>35</v>
      </c>
      <c r="AK17" s="2">
        <v>36</v>
      </c>
      <c r="AL17" s="2">
        <v>37</v>
      </c>
      <c r="AM17" s="2">
        <v>38</v>
      </c>
      <c r="AN17" s="2">
        <v>39</v>
      </c>
      <c r="AO17" s="2">
        <v>40</v>
      </c>
      <c r="AP17" s="2">
        <v>41</v>
      </c>
      <c r="AQ17" s="2">
        <v>42</v>
      </c>
      <c r="AR17" s="2">
        <v>43</v>
      </c>
      <c r="AS17" s="2">
        <v>44</v>
      </c>
      <c r="AT17" s="2">
        <v>45</v>
      </c>
      <c r="AU17" s="2">
        <v>46</v>
      </c>
      <c r="AV17" s="2">
        <v>47</v>
      </c>
      <c r="AW17" s="2">
        <v>48</v>
      </c>
      <c r="AX17" s="2">
        <v>49</v>
      </c>
      <c r="AY17" s="2">
        <v>50</v>
      </c>
      <c r="AZ17" s="2">
        <v>51</v>
      </c>
      <c r="BA17" s="2">
        <v>52</v>
      </c>
    </row>
    <row r="18" spans="1:53" x14ac:dyDescent="0.25">
      <c r="A18" s="2">
        <v>1</v>
      </c>
      <c r="B18" s="2" t="s">
        <v>148</v>
      </c>
      <c r="C18" s="2" t="s">
        <v>148</v>
      </c>
      <c r="D18" s="2" t="s">
        <v>148</v>
      </c>
      <c r="E18" s="2" t="s">
        <v>148</v>
      </c>
      <c r="F18" s="2" t="s">
        <v>148</v>
      </c>
      <c r="G18" s="2" t="s">
        <v>148</v>
      </c>
      <c r="H18" s="2" t="s">
        <v>148</v>
      </c>
      <c r="I18" s="2" t="s">
        <v>148</v>
      </c>
      <c r="J18" s="2" t="s">
        <v>148</v>
      </c>
      <c r="K18" s="2" t="s">
        <v>148</v>
      </c>
      <c r="L18" s="2" t="s">
        <v>148</v>
      </c>
      <c r="M18" s="2" t="s">
        <v>148</v>
      </c>
      <c r="N18" s="2" t="s">
        <v>148</v>
      </c>
      <c r="O18" s="2" t="s">
        <v>148</v>
      </c>
      <c r="P18" s="2" t="s">
        <v>148</v>
      </c>
      <c r="Q18" s="2" t="s">
        <v>148</v>
      </c>
      <c r="R18" s="2" t="s">
        <v>148</v>
      </c>
      <c r="S18" s="2" t="s">
        <v>148</v>
      </c>
      <c r="T18" s="2" t="s">
        <v>150</v>
      </c>
      <c r="U18" s="2" t="s">
        <v>151</v>
      </c>
      <c r="V18" s="2" t="s">
        <v>151</v>
      </c>
      <c r="W18" s="2" t="s">
        <v>151</v>
      </c>
      <c r="X18" s="2" t="s">
        <v>151</v>
      </c>
      <c r="Y18" s="2" t="s">
        <v>150</v>
      </c>
      <c r="Z18" s="2" t="s">
        <v>148</v>
      </c>
      <c r="AA18" s="2" t="s">
        <v>148</v>
      </c>
      <c r="AB18" s="2" t="s">
        <v>148</v>
      </c>
      <c r="AC18" s="2" t="s">
        <v>148</v>
      </c>
      <c r="AD18" s="2" t="s">
        <v>148</v>
      </c>
      <c r="AE18" s="2" t="s">
        <v>148</v>
      </c>
      <c r="AF18" s="2" t="s">
        <v>148</v>
      </c>
      <c r="AG18" s="2" t="s">
        <v>148</v>
      </c>
      <c r="AH18" s="2" t="s">
        <v>148</v>
      </c>
      <c r="AI18" s="2" t="s">
        <v>148</v>
      </c>
      <c r="AJ18" s="2" t="s">
        <v>148</v>
      </c>
      <c r="AK18" s="2" t="s">
        <v>148</v>
      </c>
      <c r="AL18" s="2" t="s">
        <v>148</v>
      </c>
      <c r="AM18" s="2" t="s">
        <v>148</v>
      </c>
      <c r="AN18" s="2" t="s">
        <v>148</v>
      </c>
      <c r="AO18" s="2" t="s">
        <v>148</v>
      </c>
      <c r="AP18" s="2" t="s">
        <v>151</v>
      </c>
      <c r="AQ18" s="2" t="s">
        <v>151</v>
      </c>
      <c r="AR18" s="2" t="s">
        <v>151</v>
      </c>
      <c r="AS18" s="2" t="s">
        <v>151</v>
      </c>
      <c r="AT18" s="2" t="s">
        <v>150</v>
      </c>
      <c r="AU18" s="2" t="s">
        <v>150</v>
      </c>
      <c r="AV18" s="2" t="s">
        <v>150</v>
      </c>
      <c r="AW18" s="2" t="s">
        <v>150</v>
      </c>
      <c r="AX18" s="2" t="s">
        <v>150</v>
      </c>
      <c r="AY18" s="2" t="s">
        <v>150</v>
      </c>
      <c r="AZ18" s="2" t="s">
        <v>150</v>
      </c>
      <c r="BA18" s="2" t="s">
        <v>150</v>
      </c>
    </row>
    <row r="19" spans="1:53" x14ac:dyDescent="0.25">
      <c r="A19" s="2">
        <v>2</v>
      </c>
      <c r="B19" s="2" t="s">
        <v>148</v>
      </c>
      <c r="C19" s="2" t="s">
        <v>148</v>
      </c>
      <c r="D19" s="2" t="s">
        <v>148</v>
      </c>
      <c r="E19" s="2" t="s">
        <v>148</v>
      </c>
      <c r="F19" s="2" t="s">
        <v>148</v>
      </c>
      <c r="G19" s="2" t="s">
        <v>148</v>
      </c>
      <c r="H19" s="2" t="s">
        <v>148</v>
      </c>
      <c r="I19" s="2" t="s">
        <v>148</v>
      </c>
      <c r="J19" s="2" t="s">
        <v>148</v>
      </c>
      <c r="K19" s="2" t="s">
        <v>148</v>
      </c>
      <c r="L19" s="2" t="s">
        <v>148</v>
      </c>
      <c r="M19" s="2" t="s">
        <v>148</v>
      </c>
      <c r="N19" s="2" t="s">
        <v>148</v>
      </c>
      <c r="O19" s="2" t="s">
        <v>148</v>
      </c>
      <c r="P19" s="2" t="s">
        <v>148</v>
      </c>
      <c r="Q19" s="2" t="s">
        <v>148</v>
      </c>
      <c r="R19" s="2" t="s">
        <v>148</v>
      </c>
      <c r="S19" s="2" t="s">
        <v>148</v>
      </c>
      <c r="T19" s="2" t="s">
        <v>150</v>
      </c>
      <c r="U19" s="2" t="s">
        <v>151</v>
      </c>
      <c r="V19" s="2" t="s">
        <v>151</v>
      </c>
      <c r="W19" s="2" t="s">
        <v>151</v>
      </c>
      <c r="X19" s="2" t="s">
        <v>151</v>
      </c>
      <c r="Y19" s="2" t="s">
        <v>150</v>
      </c>
      <c r="Z19" s="2" t="s">
        <v>148</v>
      </c>
      <c r="AA19" s="2" t="s">
        <v>148</v>
      </c>
      <c r="AB19" s="2" t="s">
        <v>148</v>
      </c>
      <c r="AC19" s="2" t="s">
        <v>148</v>
      </c>
      <c r="AD19" s="2" t="s">
        <v>148</v>
      </c>
      <c r="AE19" s="2" t="s">
        <v>148</v>
      </c>
      <c r="AF19" s="2" t="s">
        <v>148</v>
      </c>
      <c r="AG19" s="2" t="s">
        <v>148</v>
      </c>
      <c r="AH19" s="2" t="s">
        <v>148</v>
      </c>
      <c r="AI19" s="2" t="s">
        <v>148</v>
      </c>
      <c r="AJ19" s="2" t="s">
        <v>148</v>
      </c>
      <c r="AK19" s="2" t="s">
        <v>148</v>
      </c>
      <c r="AL19" s="2" t="s">
        <v>148</v>
      </c>
      <c r="AM19" s="2" t="s">
        <v>148</v>
      </c>
      <c r="AN19" s="2" t="s">
        <v>149</v>
      </c>
      <c r="AO19" s="2" t="s">
        <v>149</v>
      </c>
      <c r="AP19" s="2" t="s">
        <v>151</v>
      </c>
      <c r="AQ19" s="2" t="s">
        <v>151</v>
      </c>
      <c r="AR19" s="2" t="s">
        <v>151</v>
      </c>
      <c r="AS19" s="2" t="s">
        <v>151</v>
      </c>
      <c r="AT19" s="2" t="s">
        <v>150</v>
      </c>
      <c r="AU19" s="2" t="s">
        <v>150</v>
      </c>
      <c r="AV19" s="2" t="s">
        <v>150</v>
      </c>
      <c r="AW19" s="2" t="s">
        <v>150</v>
      </c>
      <c r="AX19" s="2" t="s">
        <v>150</v>
      </c>
      <c r="AY19" s="2" t="s">
        <v>150</v>
      </c>
      <c r="AZ19" s="2" t="s">
        <v>150</v>
      </c>
      <c r="BA19" s="2" t="s">
        <v>150</v>
      </c>
    </row>
    <row r="20" spans="1:53" x14ac:dyDescent="0.25">
      <c r="A20" s="2">
        <v>3</v>
      </c>
      <c r="B20" s="2" t="s">
        <v>148</v>
      </c>
      <c r="C20" s="2" t="s">
        <v>148</v>
      </c>
      <c r="D20" s="2" t="s">
        <v>148</v>
      </c>
      <c r="E20" s="2" t="s">
        <v>148</v>
      </c>
      <c r="F20" s="2" t="s">
        <v>148</v>
      </c>
      <c r="G20" s="2" t="s">
        <v>148</v>
      </c>
      <c r="H20" s="2" t="s">
        <v>148</v>
      </c>
      <c r="I20" s="2" t="s">
        <v>148</v>
      </c>
      <c r="J20" s="2" t="s">
        <v>148</v>
      </c>
      <c r="K20" s="2" t="s">
        <v>148</v>
      </c>
      <c r="L20" s="2" t="s">
        <v>148</v>
      </c>
      <c r="M20" s="2" t="s">
        <v>148</v>
      </c>
      <c r="N20" s="2" t="s">
        <v>148</v>
      </c>
      <c r="O20" s="2" t="s">
        <v>148</v>
      </c>
      <c r="P20" s="2" t="s">
        <v>148</v>
      </c>
      <c r="Q20" s="2" t="s">
        <v>148</v>
      </c>
      <c r="R20" s="2" t="s">
        <v>148</v>
      </c>
      <c r="S20" s="2" t="s">
        <v>148</v>
      </c>
      <c r="T20" s="2" t="s">
        <v>150</v>
      </c>
      <c r="U20" s="2" t="s">
        <v>151</v>
      </c>
      <c r="V20" s="2" t="s">
        <v>151</v>
      </c>
      <c r="W20" s="2" t="s">
        <v>151</v>
      </c>
      <c r="X20" s="2" t="s">
        <v>151</v>
      </c>
      <c r="Y20" s="2" t="s">
        <v>150</v>
      </c>
      <c r="Z20" s="2" t="s">
        <v>148</v>
      </c>
      <c r="AA20" s="2" t="s">
        <v>148</v>
      </c>
      <c r="AB20" s="2" t="s">
        <v>148</v>
      </c>
      <c r="AC20" s="2" t="s">
        <v>148</v>
      </c>
      <c r="AD20" s="2" t="s">
        <v>148</v>
      </c>
      <c r="AE20" s="2" t="s">
        <v>148</v>
      </c>
      <c r="AF20" s="2" t="s">
        <v>148</v>
      </c>
      <c r="AG20" s="2" t="s">
        <v>148</v>
      </c>
      <c r="AH20" s="2" t="s">
        <v>148</v>
      </c>
      <c r="AI20" s="2" t="s">
        <v>149</v>
      </c>
      <c r="AJ20" s="2" t="s">
        <v>149</v>
      </c>
      <c r="AK20" s="2" t="s">
        <v>148</v>
      </c>
      <c r="AL20" s="2" t="s">
        <v>148</v>
      </c>
      <c r="AM20" s="2" t="s">
        <v>148</v>
      </c>
      <c r="AN20" s="2" t="s">
        <v>148</v>
      </c>
      <c r="AO20" s="2" t="s">
        <v>148</v>
      </c>
      <c r="AP20" s="2" t="s">
        <v>151</v>
      </c>
      <c r="AQ20" s="2" t="s">
        <v>151</v>
      </c>
      <c r="AR20" s="2" t="s">
        <v>151</v>
      </c>
      <c r="AS20" s="2" t="s">
        <v>151</v>
      </c>
      <c r="AT20" s="2" t="s">
        <v>150</v>
      </c>
      <c r="AU20" s="2" t="s">
        <v>150</v>
      </c>
      <c r="AV20" s="2" t="s">
        <v>150</v>
      </c>
      <c r="AW20" s="2" t="s">
        <v>150</v>
      </c>
      <c r="AX20" s="2" t="s">
        <v>150</v>
      </c>
      <c r="AY20" s="2" t="s">
        <v>150</v>
      </c>
      <c r="AZ20" s="2" t="s">
        <v>150</v>
      </c>
      <c r="BA20" s="2" t="s">
        <v>150</v>
      </c>
    </row>
    <row r="21" spans="1:53" x14ac:dyDescent="0.25">
      <c r="A21" s="2">
        <v>4</v>
      </c>
      <c r="B21" s="2" t="s">
        <v>148</v>
      </c>
      <c r="C21" s="2" t="s">
        <v>148</v>
      </c>
      <c r="D21" s="2" t="s">
        <v>148</v>
      </c>
      <c r="E21" s="2" t="s">
        <v>148</v>
      </c>
      <c r="F21" s="2" t="s">
        <v>148</v>
      </c>
      <c r="G21" s="2" t="s">
        <v>148</v>
      </c>
      <c r="H21" s="2" t="s">
        <v>148</v>
      </c>
      <c r="I21" s="2" t="s">
        <v>148</v>
      </c>
      <c r="J21" s="2" t="s">
        <v>148</v>
      </c>
      <c r="K21" s="2" t="s">
        <v>148</v>
      </c>
      <c r="L21" s="2" t="s">
        <v>148</v>
      </c>
      <c r="M21" s="2" t="s">
        <v>148</v>
      </c>
      <c r="N21" s="2" t="s">
        <v>149</v>
      </c>
      <c r="O21" s="2" t="s">
        <v>149</v>
      </c>
      <c r="P21" s="2" t="s">
        <v>148</v>
      </c>
      <c r="Q21" s="2" t="s">
        <v>148</v>
      </c>
      <c r="R21" s="2" t="s">
        <v>148</v>
      </c>
      <c r="S21" s="2" t="s">
        <v>148</v>
      </c>
      <c r="T21" s="2" t="s">
        <v>150</v>
      </c>
      <c r="U21" s="2" t="s">
        <v>151</v>
      </c>
      <c r="V21" s="2" t="s">
        <v>151</v>
      </c>
      <c r="W21" s="2" t="s">
        <v>151</v>
      </c>
      <c r="X21" s="2" t="s">
        <v>151</v>
      </c>
      <c r="Y21" s="2" t="s">
        <v>150</v>
      </c>
      <c r="Z21" s="2" t="s">
        <v>148</v>
      </c>
      <c r="AA21" s="2" t="s">
        <v>148</v>
      </c>
      <c r="AB21" s="2" t="s">
        <v>148</v>
      </c>
      <c r="AC21" s="2" t="s">
        <v>148</v>
      </c>
      <c r="AD21" s="2" t="s">
        <v>148</v>
      </c>
      <c r="AE21" s="2" t="s">
        <v>148</v>
      </c>
      <c r="AF21" s="2" t="s">
        <v>148</v>
      </c>
      <c r="AG21" s="2" t="s">
        <v>148</v>
      </c>
      <c r="AH21" s="2" t="s">
        <v>148</v>
      </c>
      <c r="AI21" s="2" t="s">
        <v>148</v>
      </c>
      <c r="AJ21" s="2" t="s">
        <v>148</v>
      </c>
      <c r="AK21" s="20" t="s">
        <v>149</v>
      </c>
      <c r="AL21" s="20" t="s">
        <v>149</v>
      </c>
      <c r="AM21" s="20" t="s">
        <v>151</v>
      </c>
      <c r="AN21" s="20" t="s">
        <v>151</v>
      </c>
      <c r="AO21" s="21" t="s">
        <v>151</v>
      </c>
      <c r="AP21" s="21" t="s">
        <v>152</v>
      </c>
      <c r="AQ21" s="21" t="s">
        <v>152</v>
      </c>
      <c r="AR21" s="21" t="s">
        <v>154</v>
      </c>
      <c r="AS21" s="20" t="s">
        <v>154</v>
      </c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B22" s="7" t="s">
        <v>25</v>
      </c>
    </row>
    <row r="23" spans="1:53" x14ac:dyDescent="0.25">
      <c r="B23" s="7" t="s">
        <v>31</v>
      </c>
    </row>
    <row r="24" spans="1:53" ht="8.65" customHeight="1" x14ac:dyDescent="0.25"/>
    <row r="25" spans="1:53" ht="7.5" customHeight="1" x14ac:dyDescent="0.25"/>
    <row r="26" spans="1:53" x14ac:dyDescent="0.25">
      <c r="B26" s="1" t="s">
        <v>26</v>
      </c>
      <c r="T26" s="1" t="s">
        <v>36</v>
      </c>
      <c r="AG26" s="1" t="s">
        <v>41</v>
      </c>
    </row>
    <row r="28" spans="1:53" ht="80.650000000000006" customHeight="1" x14ac:dyDescent="0.25">
      <c r="B28" s="52" t="s">
        <v>12</v>
      </c>
      <c r="C28" s="52"/>
      <c r="D28" s="52" t="s">
        <v>27</v>
      </c>
      <c r="E28" s="52"/>
      <c r="F28" s="52" t="s">
        <v>28</v>
      </c>
      <c r="G28" s="52"/>
      <c r="H28" s="52" t="s">
        <v>29</v>
      </c>
      <c r="I28" s="52"/>
      <c r="J28" s="52" t="s">
        <v>30</v>
      </c>
      <c r="K28" s="52"/>
      <c r="L28" s="52" t="s">
        <v>32</v>
      </c>
      <c r="M28" s="52"/>
      <c r="N28" s="52" t="s">
        <v>33</v>
      </c>
      <c r="O28" s="52"/>
      <c r="P28" s="52" t="s">
        <v>34</v>
      </c>
      <c r="Q28" s="52"/>
      <c r="T28" s="46" t="s">
        <v>37</v>
      </c>
      <c r="U28" s="47"/>
      <c r="V28" s="47"/>
      <c r="W28" s="47"/>
      <c r="X28" s="47"/>
      <c r="Y28" s="48"/>
      <c r="Z28" s="28" t="s">
        <v>38</v>
      </c>
      <c r="AA28" s="29"/>
      <c r="AB28" s="46" t="s">
        <v>39</v>
      </c>
      <c r="AC28" s="48"/>
      <c r="AG28" s="30" t="s">
        <v>42</v>
      </c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2"/>
      <c r="AX28" s="28" t="s">
        <v>38</v>
      </c>
      <c r="AY28" s="29"/>
      <c r="AZ28" s="28" t="s">
        <v>43</v>
      </c>
      <c r="BA28" s="29"/>
    </row>
    <row r="29" spans="1:53" ht="22.9" customHeight="1" x14ac:dyDescent="0.25">
      <c r="B29" s="60" t="s">
        <v>35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/>
      <c r="T29" s="49" t="s">
        <v>40</v>
      </c>
      <c r="U29" s="50"/>
      <c r="V29" s="50"/>
      <c r="W29" s="50"/>
      <c r="X29" s="50"/>
      <c r="Y29" s="50"/>
      <c r="Z29" s="50"/>
      <c r="AA29" s="50"/>
      <c r="AB29" s="50"/>
      <c r="AC29" s="51"/>
      <c r="AG29" s="38" t="s">
        <v>164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9">
        <v>8</v>
      </c>
      <c r="AY29" s="39"/>
      <c r="AZ29" s="39">
        <v>1</v>
      </c>
      <c r="BA29" s="39"/>
    </row>
    <row r="30" spans="1:53" ht="34.5" customHeight="1" x14ac:dyDescent="0.25">
      <c r="B30" s="33">
        <v>1</v>
      </c>
      <c r="C30" s="33"/>
      <c r="D30" s="33">
        <v>34</v>
      </c>
      <c r="E30" s="33"/>
      <c r="F30" s="33">
        <v>0</v>
      </c>
      <c r="G30" s="33"/>
      <c r="H30" s="33">
        <v>8</v>
      </c>
      <c r="I30" s="33"/>
      <c r="J30" s="33">
        <v>0</v>
      </c>
      <c r="K30" s="33"/>
      <c r="L30" s="33">
        <v>0</v>
      </c>
      <c r="M30" s="33"/>
      <c r="N30" s="33">
        <v>10</v>
      </c>
      <c r="O30" s="33"/>
      <c r="P30" s="33">
        <v>52</v>
      </c>
      <c r="Q30" s="33"/>
      <c r="T30" s="53" t="s">
        <v>155</v>
      </c>
      <c r="U30" s="54"/>
      <c r="V30" s="54"/>
      <c r="W30" s="54"/>
      <c r="X30" s="54"/>
      <c r="Y30" s="55"/>
      <c r="Z30" s="34">
        <v>4</v>
      </c>
      <c r="AA30" s="36"/>
      <c r="AB30" s="34">
        <v>2</v>
      </c>
      <c r="AC30" s="36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9"/>
      <c r="AY30" s="39"/>
      <c r="AZ30" s="39"/>
      <c r="BA30" s="39"/>
    </row>
    <row r="31" spans="1:53" ht="33" customHeight="1" x14ac:dyDescent="0.25">
      <c r="B31" s="33">
        <v>2</v>
      </c>
      <c r="C31" s="33"/>
      <c r="D31" s="33">
        <v>32</v>
      </c>
      <c r="E31" s="33"/>
      <c r="F31" s="33">
        <v>2</v>
      </c>
      <c r="G31" s="33"/>
      <c r="H31" s="33">
        <v>8</v>
      </c>
      <c r="I31" s="33"/>
      <c r="J31" s="33">
        <v>0</v>
      </c>
      <c r="K31" s="33"/>
      <c r="L31" s="33">
        <v>0</v>
      </c>
      <c r="M31" s="33"/>
      <c r="N31" s="33">
        <v>10</v>
      </c>
      <c r="O31" s="33"/>
      <c r="P31" s="34">
        <f>SUM(D31:O31)</f>
        <v>52</v>
      </c>
      <c r="Q31" s="36"/>
      <c r="T31" s="43" t="s">
        <v>157</v>
      </c>
      <c r="U31" s="44"/>
      <c r="V31" s="44"/>
      <c r="W31" s="44"/>
      <c r="X31" s="44"/>
      <c r="Y31" s="45"/>
      <c r="Z31" s="34">
        <v>6</v>
      </c>
      <c r="AA31" s="36"/>
      <c r="AB31" s="34">
        <v>2</v>
      </c>
      <c r="AC31" s="36"/>
      <c r="AG31" s="40" t="s">
        <v>44</v>
      </c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1">
        <v>8</v>
      </c>
      <c r="AY31" s="41"/>
      <c r="AZ31" s="41">
        <v>3</v>
      </c>
      <c r="BA31" s="41"/>
    </row>
    <row r="32" spans="1:53" ht="35.25" customHeight="1" x14ac:dyDescent="0.25">
      <c r="B32" s="33">
        <v>3</v>
      </c>
      <c r="C32" s="33"/>
      <c r="D32" s="33">
        <v>32</v>
      </c>
      <c r="E32" s="33"/>
      <c r="F32" s="33">
        <v>2</v>
      </c>
      <c r="G32" s="33"/>
      <c r="H32" s="33">
        <v>8</v>
      </c>
      <c r="I32" s="33"/>
      <c r="J32" s="33">
        <v>0</v>
      </c>
      <c r="K32" s="33"/>
      <c r="L32" s="33">
        <v>0</v>
      </c>
      <c r="M32" s="33"/>
      <c r="N32" s="33">
        <v>10</v>
      </c>
      <c r="O32" s="33"/>
      <c r="P32" s="33">
        <v>52</v>
      </c>
      <c r="Q32" s="33"/>
      <c r="T32" s="43" t="s">
        <v>158</v>
      </c>
      <c r="U32" s="44"/>
      <c r="V32" s="44"/>
      <c r="W32" s="44"/>
      <c r="X32" s="44"/>
      <c r="Y32" s="45"/>
      <c r="Z32" s="34">
        <v>7</v>
      </c>
      <c r="AA32" s="36"/>
      <c r="AB32" s="34">
        <v>2</v>
      </c>
      <c r="AC32" s="36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1"/>
      <c r="AY32" s="41"/>
      <c r="AZ32" s="41"/>
      <c r="BA32" s="41"/>
    </row>
    <row r="33" spans="2:29" ht="28.5" customHeight="1" x14ac:dyDescent="0.25">
      <c r="B33" s="33">
        <v>4</v>
      </c>
      <c r="C33" s="33"/>
      <c r="D33" s="57">
        <v>27</v>
      </c>
      <c r="E33" s="58"/>
      <c r="F33" s="57">
        <v>4</v>
      </c>
      <c r="G33" s="58"/>
      <c r="H33" s="57">
        <v>7</v>
      </c>
      <c r="I33" s="58"/>
      <c r="J33" s="57">
        <v>2</v>
      </c>
      <c r="K33" s="58"/>
      <c r="L33" s="34">
        <v>2</v>
      </c>
      <c r="M33" s="36"/>
      <c r="N33" s="34">
        <v>2</v>
      </c>
      <c r="O33" s="36"/>
      <c r="P33" s="22">
        <f>SUM(D33:O33)</f>
        <v>44</v>
      </c>
      <c r="Q33" s="23"/>
      <c r="T33" s="43" t="s">
        <v>156</v>
      </c>
      <c r="U33" s="44"/>
      <c r="V33" s="44"/>
      <c r="W33" s="44"/>
      <c r="X33" s="44"/>
      <c r="Y33" s="45"/>
      <c r="Z33" s="34">
        <v>8</v>
      </c>
      <c r="AA33" s="36"/>
      <c r="AB33" s="34">
        <v>2</v>
      </c>
      <c r="AC33" s="36"/>
    </row>
    <row r="34" spans="2:29" ht="18" customHeight="1" x14ac:dyDescent="0.25">
      <c r="B34" s="41" t="s">
        <v>34</v>
      </c>
      <c r="C34" s="41"/>
      <c r="D34" s="56">
        <f>SUM(D30:D33)</f>
        <v>125</v>
      </c>
      <c r="E34" s="56"/>
      <c r="F34" s="56">
        <f t="shared" ref="F34" si="0">SUM(F30:F33)</f>
        <v>8</v>
      </c>
      <c r="G34" s="56"/>
      <c r="H34" s="56">
        <f t="shared" ref="H34" si="1">SUM(H30:H33)</f>
        <v>31</v>
      </c>
      <c r="I34" s="56"/>
      <c r="J34" s="56">
        <v>2</v>
      </c>
      <c r="K34" s="56"/>
      <c r="L34" s="33">
        <v>2</v>
      </c>
      <c r="M34" s="33"/>
      <c r="N34" s="33">
        <f t="shared" ref="N34" si="2">SUM(N30:N33)</f>
        <v>32</v>
      </c>
      <c r="O34" s="33"/>
      <c r="P34" s="34">
        <f>SUM(D34:O34)</f>
        <v>200</v>
      </c>
      <c r="Q34" s="36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</sheetData>
  <mergeCells count="94">
    <mergeCell ref="AD8:AZ8"/>
    <mergeCell ref="K16:O16"/>
    <mergeCell ref="B16:F16"/>
    <mergeCell ref="G16:J16"/>
    <mergeCell ref="B30:C30"/>
    <mergeCell ref="D30:E30"/>
    <mergeCell ref="F30:G30"/>
    <mergeCell ref="H30:I30"/>
    <mergeCell ref="J30:K30"/>
    <mergeCell ref="B29:Q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B32:C32"/>
    <mergeCell ref="B33:C33"/>
    <mergeCell ref="B34:C34"/>
    <mergeCell ref="D32:E32"/>
    <mergeCell ref="D33:E33"/>
    <mergeCell ref="D34:E34"/>
    <mergeCell ref="F34:G34"/>
    <mergeCell ref="H32:I32"/>
    <mergeCell ref="H33:I33"/>
    <mergeCell ref="H34:I34"/>
    <mergeCell ref="J32:K32"/>
    <mergeCell ref="J33:K33"/>
    <mergeCell ref="J34:K34"/>
    <mergeCell ref="F32:G32"/>
    <mergeCell ref="F33:G33"/>
    <mergeCell ref="L33:M33"/>
    <mergeCell ref="L34:M34"/>
    <mergeCell ref="N32:O32"/>
    <mergeCell ref="P32:Q32"/>
    <mergeCell ref="N33:O33"/>
    <mergeCell ref="N34:O34"/>
    <mergeCell ref="P34:Q34"/>
    <mergeCell ref="Z31:AA31"/>
    <mergeCell ref="AB31:AC31"/>
    <mergeCell ref="T32:Y32"/>
    <mergeCell ref="Z32:AA32"/>
    <mergeCell ref="AB32:AC32"/>
    <mergeCell ref="T31:Y31"/>
    <mergeCell ref="L32:M32"/>
    <mergeCell ref="N31:O31"/>
    <mergeCell ref="L31:M31"/>
    <mergeCell ref="L30:M30"/>
    <mergeCell ref="N30:O30"/>
    <mergeCell ref="P30:Q30"/>
    <mergeCell ref="P31:Q31"/>
    <mergeCell ref="T34:Y34"/>
    <mergeCell ref="Z33:AA33"/>
    <mergeCell ref="AB33:AC33"/>
    <mergeCell ref="Z34:AA34"/>
    <mergeCell ref="AB34:AC34"/>
    <mergeCell ref="T33:Y33"/>
    <mergeCell ref="A16:A17"/>
    <mergeCell ref="AG29:AW30"/>
    <mergeCell ref="AX29:AY30"/>
    <mergeCell ref="AZ29:BA30"/>
    <mergeCell ref="AG31:AW32"/>
    <mergeCell ref="AX31:AY32"/>
    <mergeCell ref="AZ31:BA32"/>
    <mergeCell ref="T28:Y28"/>
    <mergeCell ref="Z28:AA28"/>
    <mergeCell ref="AB28:AC28"/>
    <mergeCell ref="T29:AC29"/>
    <mergeCell ref="N28:O28"/>
    <mergeCell ref="P28:Q28"/>
    <mergeCell ref="T30:Y30"/>
    <mergeCell ref="Z30:AA30"/>
    <mergeCell ref="AB30:AC30"/>
    <mergeCell ref="A8:K8"/>
    <mergeCell ref="A1:BA1"/>
    <mergeCell ref="A2:BA2"/>
    <mergeCell ref="A4:BA4"/>
    <mergeCell ref="AX28:AY28"/>
    <mergeCell ref="AZ28:BA28"/>
    <mergeCell ref="AG28:AW28"/>
    <mergeCell ref="AP16:AS16"/>
    <mergeCell ref="AT16:AW16"/>
    <mergeCell ref="AX16:BA16"/>
    <mergeCell ref="P16:S16"/>
    <mergeCell ref="T16:W16"/>
    <mergeCell ref="X16:AA16"/>
    <mergeCell ref="AB16:AF16"/>
    <mergeCell ref="AG16:AJ16"/>
    <mergeCell ref="AK16:AO1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22" zoomScale="90" zoomScaleNormal="90" workbookViewId="0">
      <selection sqref="A1:U71"/>
    </sheetView>
  </sheetViews>
  <sheetFormatPr defaultRowHeight="15" x14ac:dyDescent="0.25"/>
  <cols>
    <col min="1" max="1" width="10.28515625" customWidth="1"/>
    <col min="2" max="2" width="37.28515625" customWidth="1"/>
    <col min="3" max="3" width="5.85546875" customWidth="1"/>
    <col min="4" max="4" width="8.140625" customWidth="1"/>
    <col min="5" max="5" width="7.28515625" customWidth="1"/>
    <col min="6" max="6" width="7.5703125" customWidth="1"/>
    <col min="7" max="7" width="5.85546875" customWidth="1"/>
    <col min="8" max="8" width="5.5703125" customWidth="1"/>
    <col min="9" max="9" width="3.85546875" customWidth="1"/>
    <col min="10" max="10" width="3.42578125" customWidth="1"/>
    <col min="11" max="11" width="4.7109375" customWidth="1"/>
    <col min="12" max="12" width="8.7109375" customWidth="1"/>
    <col min="13" max="13" width="5.42578125" customWidth="1"/>
  </cols>
  <sheetData>
    <row r="1" spans="1:21" x14ac:dyDescent="0.25">
      <c r="A1" s="1" t="s">
        <v>45</v>
      </c>
    </row>
    <row r="3" spans="1:21" ht="14.65" customHeight="1" x14ac:dyDescent="0.25">
      <c r="A3" s="41" t="s">
        <v>46</v>
      </c>
      <c r="B3" s="41" t="s">
        <v>47</v>
      </c>
      <c r="C3" s="33" t="s">
        <v>48</v>
      </c>
      <c r="D3" s="33"/>
      <c r="E3" s="33"/>
      <c r="F3" s="33"/>
      <c r="G3" s="52" t="s">
        <v>54</v>
      </c>
      <c r="H3" s="2" t="s">
        <v>55</v>
      </c>
      <c r="I3" s="4"/>
      <c r="J3" s="5"/>
      <c r="K3" s="5"/>
      <c r="L3" s="5"/>
      <c r="M3" s="6"/>
      <c r="N3" s="33" t="s">
        <v>75</v>
      </c>
      <c r="O3" s="33"/>
      <c r="P3" s="33"/>
      <c r="Q3" s="33"/>
      <c r="R3" s="33"/>
      <c r="S3" s="33"/>
      <c r="T3" s="33"/>
      <c r="U3" s="33"/>
    </row>
    <row r="4" spans="1:21" ht="14.65" customHeight="1" x14ac:dyDescent="0.25">
      <c r="A4" s="41"/>
      <c r="B4" s="41"/>
      <c r="C4" s="37" t="s">
        <v>53</v>
      </c>
      <c r="D4" s="37" t="s">
        <v>49</v>
      </c>
      <c r="E4" s="33" t="s">
        <v>50</v>
      </c>
      <c r="F4" s="33"/>
      <c r="G4" s="52"/>
      <c r="H4" s="37" t="s">
        <v>61</v>
      </c>
      <c r="I4" s="33" t="s">
        <v>56</v>
      </c>
      <c r="J4" s="33"/>
      <c r="K4" s="33"/>
      <c r="L4" s="33"/>
      <c r="M4" s="52" t="s">
        <v>60</v>
      </c>
      <c r="N4" s="33" t="s">
        <v>63</v>
      </c>
      <c r="O4" s="33"/>
      <c r="P4" s="33" t="s">
        <v>64</v>
      </c>
      <c r="Q4" s="33"/>
      <c r="R4" s="33" t="s">
        <v>65</v>
      </c>
      <c r="S4" s="33"/>
      <c r="T4" s="33" t="s">
        <v>66</v>
      </c>
      <c r="U4" s="33"/>
    </row>
    <row r="5" spans="1:21" ht="16.149999999999999" customHeight="1" x14ac:dyDescent="0.25">
      <c r="A5" s="41"/>
      <c r="B5" s="41"/>
      <c r="C5" s="37"/>
      <c r="D5" s="37"/>
      <c r="E5" s="37" t="s">
        <v>51</v>
      </c>
      <c r="F5" s="37" t="s">
        <v>52</v>
      </c>
      <c r="G5" s="52"/>
      <c r="H5" s="37"/>
      <c r="I5" s="37" t="s">
        <v>62</v>
      </c>
      <c r="J5" s="33" t="s">
        <v>57</v>
      </c>
      <c r="K5" s="33"/>
      <c r="L5" s="33"/>
      <c r="M5" s="52"/>
      <c r="N5" s="2" t="s">
        <v>67</v>
      </c>
      <c r="O5" s="2" t="s">
        <v>68</v>
      </c>
      <c r="P5" s="2" t="s">
        <v>69</v>
      </c>
      <c r="Q5" s="2" t="s">
        <v>70</v>
      </c>
      <c r="R5" s="2" t="s">
        <v>71</v>
      </c>
      <c r="S5" s="2" t="s">
        <v>72</v>
      </c>
      <c r="T5" s="2" t="s">
        <v>73</v>
      </c>
      <c r="U5" s="2" t="s">
        <v>74</v>
      </c>
    </row>
    <row r="6" spans="1:21" ht="16.149999999999999" customHeight="1" x14ac:dyDescent="0.25">
      <c r="A6" s="41"/>
      <c r="B6" s="41"/>
      <c r="C6" s="37"/>
      <c r="D6" s="37"/>
      <c r="E6" s="37"/>
      <c r="F6" s="37"/>
      <c r="G6" s="52"/>
      <c r="H6" s="37"/>
      <c r="I6" s="37"/>
      <c r="J6" s="3"/>
      <c r="K6" s="3"/>
      <c r="L6" s="3"/>
      <c r="M6" s="52"/>
      <c r="N6" s="34" t="s">
        <v>76</v>
      </c>
      <c r="O6" s="35"/>
      <c r="P6" s="35"/>
      <c r="Q6" s="35"/>
      <c r="R6" s="35"/>
      <c r="S6" s="35"/>
      <c r="T6" s="35"/>
      <c r="U6" s="36"/>
    </row>
    <row r="7" spans="1:21" ht="79.900000000000006" customHeight="1" x14ac:dyDescent="0.25">
      <c r="A7" s="41"/>
      <c r="B7" s="41"/>
      <c r="C7" s="37"/>
      <c r="D7" s="37"/>
      <c r="E7" s="37"/>
      <c r="F7" s="37"/>
      <c r="G7" s="52"/>
      <c r="H7" s="37"/>
      <c r="I7" s="37"/>
      <c r="J7" s="9" t="s">
        <v>87</v>
      </c>
      <c r="K7" s="10" t="s">
        <v>58</v>
      </c>
      <c r="L7" s="10" t="s">
        <v>59</v>
      </c>
      <c r="M7" s="52"/>
      <c r="N7" s="2"/>
      <c r="O7" s="2"/>
      <c r="P7" s="2"/>
      <c r="Q7" s="2"/>
      <c r="R7" s="2"/>
      <c r="S7" s="2"/>
      <c r="T7" s="2"/>
      <c r="U7" s="2"/>
    </row>
    <row r="8" spans="1:21" ht="16.149999999999999" customHeight="1" x14ac:dyDescent="0.25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3">
        <v>7</v>
      </c>
      <c r="H8" s="12">
        <v>8</v>
      </c>
      <c r="I8" s="12">
        <v>9</v>
      </c>
      <c r="J8" s="14">
        <v>10</v>
      </c>
      <c r="K8" s="15">
        <v>11</v>
      </c>
      <c r="L8" s="13">
        <v>12</v>
      </c>
      <c r="M8" s="13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</row>
    <row r="9" spans="1:21" ht="31.5" customHeight="1" x14ac:dyDescent="0.25">
      <c r="A9" s="68" t="s">
        <v>100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5" customHeight="1" x14ac:dyDescent="0.25">
      <c r="A10" s="33" t="s">
        <v>77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s="2" t="s">
        <v>80</v>
      </c>
      <c r="B11" s="2" t="s">
        <v>128</v>
      </c>
      <c r="C11" s="12" t="s">
        <v>137</v>
      </c>
      <c r="D11" s="12"/>
      <c r="E11" s="12"/>
      <c r="F11" s="12"/>
      <c r="G11" s="12">
        <v>3</v>
      </c>
      <c r="H11" s="12">
        <v>108</v>
      </c>
      <c r="I11" s="12">
        <v>72</v>
      </c>
      <c r="J11" s="12">
        <v>36</v>
      </c>
      <c r="K11" s="12"/>
      <c r="L11" s="12">
        <v>36</v>
      </c>
      <c r="M11" s="12">
        <f>H11-I11</f>
        <v>36</v>
      </c>
      <c r="N11" s="2"/>
      <c r="O11" s="17"/>
      <c r="P11" s="17"/>
      <c r="Q11" s="2"/>
      <c r="R11" s="2"/>
      <c r="S11" s="2"/>
      <c r="T11" s="2"/>
      <c r="U11" s="2"/>
    </row>
    <row r="12" spans="1:21" x14ac:dyDescent="0.25">
      <c r="A12" s="2" t="s">
        <v>81</v>
      </c>
      <c r="B12" s="2" t="s">
        <v>129</v>
      </c>
      <c r="C12" s="12">
        <v>1</v>
      </c>
      <c r="D12" s="12"/>
      <c r="E12" s="12"/>
      <c r="F12" s="12"/>
      <c r="G12" s="12">
        <v>3</v>
      </c>
      <c r="H12" s="12">
        <v>108</v>
      </c>
      <c r="I12" s="12">
        <v>72</v>
      </c>
      <c r="J12" s="12">
        <v>36</v>
      </c>
      <c r="K12" s="12"/>
      <c r="L12" s="12">
        <v>36</v>
      </c>
      <c r="M12" s="12">
        <f t="shared" ref="M12:M14" si="0">H12-I12</f>
        <v>36</v>
      </c>
      <c r="N12" s="2">
        <v>3</v>
      </c>
      <c r="O12" s="2"/>
      <c r="P12" s="2"/>
      <c r="Q12" s="2"/>
      <c r="R12" s="2"/>
      <c r="S12" s="2"/>
      <c r="T12" s="2"/>
      <c r="U12" s="2"/>
    </row>
    <row r="13" spans="1:21" x14ac:dyDescent="0.25">
      <c r="A13" s="2" t="s">
        <v>133</v>
      </c>
      <c r="B13" s="6" t="s">
        <v>130</v>
      </c>
      <c r="C13" s="12">
        <v>3.7</v>
      </c>
      <c r="D13" s="12" t="s">
        <v>131</v>
      </c>
      <c r="E13" s="12"/>
      <c r="F13" s="12"/>
      <c r="G13" s="12">
        <v>18</v>
      </c>
      <c r="H13" s="12">
        <f>18*36</f>
        <v>648</v>
      </c>
      <c r="I13" s="12">
        <f>72*6</f>
        <v>432</v>
      </c>
      <c r="J13" s="12"/>
      <c r="K13" s="12"/>
      <c r="L13" s="12">
        <v>432</v>
      </c>
      <c r="M13" s="12">
        <f>H13-I13</f>
        <v>216</v>
      </c>
      <c r="N13" s="2"/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/>
    </row>
    <row r="14" spans="1:21" x14ac:dyDescent="0.25">
      <c r="A14" s="2" t="s">
        <v>134</v>
      </c>
      <c r="B14" s="6" t="s">
        <v>132</v>
      </c>
      <c r="C14" s="12">
        <v>3</v>
      </c>
      <c r="D14" s="12">
        <v>1.2</v>
      </c>
      <c r="E14" s="12"/>
      <c r="F14" s="12"/>
      <c r="G14" s="12">
        <v>9</v>
      </c>
      <c r="H14" s="12">
        <f>G14*36</f>
        <v>324</v>
      </c>
      <c r="I14" s="12">
        <f>H14*0.66</f>
        <v>213.84</v>
      </c>
      <c r="J14" s="12"/>
      <c r="K14" s="12"/>
      <c r="L14" s="12">
        <v>214</v>
      </c>
      <c r="M14" s="12">
        <f t="shared" si="0"/>
        <v>110.16</v>
      </c>
      <c r="N14" s="2">
        <v>3</v>
      </c>
      <c r="O14" s="2">
        <v>3</v>
      </c>
      <c r="P14" s="2">
        <v>3</v>
      </c>
      <c r="Q14" s="2"/>
      <c r="R14" s="2"/>
      <c r="S14" s="2"/>
      <c r="T14" s="2"/>
      <c r="U14" s="2"/>
    </row>
    <row r="15" spans="1:21" x14ac:dyDescent="0.25">
      <c r="A15" s="4"/>
      <c r="B15" s="6" t="s">
        <v>143</v>
      </c>
      <c r="C15" s="12"/>
      <c r="D15" s="12" t="s">
        <v>144</v>
      </c>
      <c r="E15" s="12"/>
      <c r="F15" s="12"/>
      <c r="G15" s="12">
        <v>2</v>
      </c>
      <c r="H15" s="12">
        <v>72</v>
      </c>
      <c r="I15" s="12">
        <v>72</v>
      </c>
      <c r="J15" s="12"/>
      <c r="K15" s="12"/>
      <c r="L15" s="12">
        <v>72</v>
      </c>
      <c r="M15" s="12"/>
      <c r="N15" s="2"/>
      <c r="O15" s="2"/>
      <c r="P15" s="2"/>
      <c r="Q15" s="2"/>
      <c r="R15" s="2">
        <v>2</v>
      </c>
      <c r="S15" s="2"/>
      <c r="T15" s="2"/>
      <c r="U15" s="2"/>
    </row>
    <row r="16" spans="1:21" x14ac:dyDescent="0.25">
      <c r="A16" s="63" t="s">
        <v>110</v>
      </c>
      <c r="B16" s="64"/>
      <c r="C16" s="12"/>
      <c r="D16" s="12"/>
      <c r="E16" s="12"/>
      <c r="F16" s="12"/>
      <c r="G16" s="12">
        <f>SUM(G11:G15)</f>
        <v>35</v>
      </c>
      <c r="H16" s="12">
        <f t="shared" ref="H16:I16" si="1">SUM(H11:H15)</f>
        <v>1260</v>
      </c>
      <c r="I16" s="12">
        <f t="shared" si="1"/>
        <v>861.84</v>
      </c>
      <c r="J16" s="12"/>
      <c r="K16" s="12"/>
      <c r="L16" s="12">
        <f>SUM(L11:L15)</f>
        <v>790</v>
      </c>
      <c r="M16" s="12">
        <f>SUM(M11:M15)</f>
        <v>398.15999999999997</v>
      </c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33" t="s">
        <v>78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s="2" t="s">
        <v>82</v>
      </c>
      <c r="B18" s="2" t="s">
        <v>136</v>
      </c>
      <c r="C18" s="2" t="s">
        <v>137</v>
      </c>
      <c r="D18" s="2"/>
      <c r="E18" s="2"/>
      <c r="F18" s="2"/>
      <c r="G18" s="2">
        <v>2</v>
      </c>
      <c r="H18" s="2">
        <v>72</v>
      </c>
      <c r="I18" s="2">
        <f>H18*0.66</f>
        <v>47.52</v>
      </c>
      <c r="J18" s="2">
        <v>24</v>
      </c>
      <c r="K18" s="2"/>
      <c r="L18" s="2">
        <v>24</v>
      </c>
      <c r="M18" s="2">
        <f>72-48</f>
        <v>24</v>
      </c>
      <c r="N18" s="2"/>
      <c r="O18" s="2"/>
      <c r="P18" s="17"/>
      <c r="Q18" s="17"/>
      <c r="R18" s="17"/>
      <c r="S18" s="2"/>
      <c r="T18" s="2"/>
      <c r="U18" s="2"/>
    </row>
    <row r="19" spans="1:21" x14ac:dyDescent="0.25">
      <c r="A19" s="2" t="s">
        <v>83</v>
      </c>
      <c r="B19" s="2" t="s">
        <v>138</v>
      </c>
      <c r="C19" s="2" t="s">
        <v>139</v>
      </c>
      <c r="D19" s="2"/>
      <c r="E19" s="2"/>
      <c r="F19" s="2"/>
      <c r="G19" s="2">
        <v>3</v>
      </c>
      <c r="H19" s="2">
        <v>108</v>
      </c>
      <c r="I19" s="2">
        <v>72</v>
      </c>
      <c r="J19" s="2">
        <v>36</v>
      </c>
      <c r="K19" s="2"/>
      <c r="L19" s="2">
        <v>36</v>
      </c>
      <c r="M19" s="2">
        <v>36</v>
      </c>
      <c r="N19" s="17"/>
      <c r="O19" s="17"/>
      <c r="P19" s="2"/>
      <c r="Q19" s="2"/>
      <c r="R19" s="2"/>
      <c r="S19" s="2"/>
      <c r="T19" s="2"/>
      <c r="U19" s="2"/>
    </row>
    <row r="20" spans="1:21" x14ac:dyDescent="0.25">
      <c r="A20" s="2" t="s">
        <v>141</v>
      </c>
      <c r="B20" s="6" t="s">
        <v>145</v>
      </c>
      <c r="C20" s="2">
        <v>1</v>
      </c>
      <c r="D20" s="2"/>
      <c r="E20" s="2"/>
      <c r="F20" s="2"/>
      <c r="G20" s="2">
        <v>1.5</v>
      </c>
      <c r="H20" s="2">
        <v>54</v>
      </c>
      <c r="I20" s="2">
        <f>H20*0.66</f>
        <v>35.64</v>
      </c>
      <c r="J20" s="2">
        <v>18</v>
      </c>
      <c r="K20" s="2"/>
      <c r="L20" s="2">
        <v>18</v>
      </c>
      <c r="M20" s="19">
        <f>H20-I20</f>
        <v>18.36</v>
      </c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 t="s">
        <v>142</v>
      </c>
      <c r="B21" s="6" t="s">
        <v>140</v>
      </c>
      <c r="C21" s="2">
        <v>2</v>
      </c>
      <c r="D21" s="2"/>
      <c r="E21" s="2"/>
      <c r="F21" s="2"/>
      <c r="G21" s="2">
        <v>1.5</v>
      </c>
      <c r="H21" s="2">
        <v>54</v>
      </c>
      <c r="I21" s="2">
        <f>H21*0.66</f>
        <v>35.64</v>
      </c>
      <c r="J21" s="2">
        <v>18</v>
      </c>
      <c r="K21" s="2"/>
      <c r="L21" s="2">
        <v>18</v>
      </c>
      <c r="M21" s="19">
        <f>H21-I21</f>
        <v>18.36</v>
      </c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63" t="s">
        <v>110</v>
      </c>
      <c r="B22" s="64"/>
      <c r="C22" s="2"/>
      <c r="D22" s="2"/>
      <c r="E22" s="2"/>
      <c r="F22" s="2"/>
      <c r="G22" s="19">
        <f>SUM(G18:G21)</f>
        <v>8</v>
      </c>
      <c r="H22" s="19">
        <f t="shared" ref="H22:L22" si="2">SUM(H18:H21)</f>
        <v>288</v>
      </c>
      <c r="I22" s="19">
        <v>192</v>
      </c>
      <c r="J22" s="19">
        <f t="shared" si="2"/>
        <v>96</v>
      </c>
      <c r="K22" s="19">
        <f t="shared" si="2"/>
        <v>0</v>
      </c>
      <c r="L22" s="19">
        <f t="shared" si="2"/>
        <v>96</v>
      </c>
      <c r="M22" s="19">
        <v>96</v>
      </c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33" t="s">
        <v>79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s="2" t="s">
        <v>84</v>
      </c>
      <c r="B24" s="2" t="s">
        <v>135</v>
      </c>
      <c r="C24" s="2"/>
      <c r="D24" s="18" t="s">
        <v>137</v>
      </c>
      <c r="E24" s="2"/>
      <c r="F24" s="2"/>
      <c r="G24" s="2">
        <v>2</v>
      </c>
      <c r="H24" s="2">
        <v>72</v>
      </c>
      <c r="I24" s="2">
        <f>H24*0.66</f>
        <v>47.52</v>
      </c>
      <c r="J24" s="2">
        <v>24</v>
      </c>
      <c r="K24" s="2"/>
      <c r="L24" s="2">
        <v>24</v>
      </c>
      <c r="M24" s="19">
        <f>H24-I24</f>
        <v>24.479999999999997</v>
      </c>
      <c r="N24" s="17"/>
      <c r="O24" s="17"/>
      <c r="P24" s="2"/>
      <c r="Q24" s="2"/>
      <c r="R24" s="2"/>
      <c r="S24" s="2"/>
      <c r="T24" s="2"/>
      <c r="U24" s="2"/>
    </row>
    <row r="25" spans="1:21" x14ac:dyDescent="0.25">
      <c r="A25" s="2" t="s">
        <v>85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63" t="s">
        <v>110</v>
      </c>
      <c r="B26" s="6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33" t="s">
        <v>93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2" t="s">
        <v>88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 t="s">
        <v>89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63" t="s">
        <v>110</v>
      </c>
      <c r="B30" s="6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63" t="s">
        <v>111</v>
      </c>
      <c r="B31" s="6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65" t="s">
        <v>86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x14ac:dyDescent="0.25">
      <c r="A33" s="69" t="s">
        <v>92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1" x14ac:dyDescent="0.25">
      <c r="A34" s="33" t="s">
        <v>90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s="2" t="s">
        <v>94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 t="s">
        <v>95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63" t="s">
        <v>110</v>
      </c>
      <c r="B37" s="6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33" t="s">
        <v>91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s="2" t="s">
        <v>96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 t="s">
        <v>97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66" t="s">
        <v>110</v>
      </c>
      <c r="B41" s="6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67" t="s">
        <v>98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1:21" x14ac:dyDescent="0.25">
      <c r="A43" s="2" t="s">
        <v>99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 t="s">
        <v>99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63" t="s">
        <v>110</v>
      </c>
      <c r="B45" s="6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63" t="s">
        <v>112</v>
      </c>
      <c r="B46" s="6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32.65" customHeight="1" x14ac:dyDescent="0.25">
      <c r="A47" s="68" t="s">
        <v>101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48" spans="1:21" x14ac:dyDescent="0.25">
      <c r="A48" s="33" t="s">
        <v>102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s="2" t="s">
        <v>105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 t="s">
        <v>106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 t="s">
        <v>107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63" t="s">
        <v>113</v>
      </c>
      <c r="B52" s="6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32.65" customHeight="1" x14ac:dyDescent="0.25">
      <c r="A53" s="68" t="s">
        <v>103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</row>
    <row r="54" spans="1:21" x14ac:dyDescent="0.25">
      <c r="A54" s="34" t="s">
        <v>104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/>
    </row>
    <row r="55" spans="1:21" x14ac:dyDescent="0.25">
      <c r="A55" s="2" t="s">
        <v>108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 t="s">
        <v>109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63" t="s">
        <v>114</v>
      </c>
      <c r="B57" s="6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65" t="s">
        <v>115</v>
      </c>
      <c r="B58" s="6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65" t="s">
        <v>116</v>
      </c>
      <c r="B59" s="6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65" t="s">
        <v>117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16" t="s">
        <v>118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16" t="s">
        <v>119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16" t="s">
        <v>120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16" t="s">
        <v>121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8" spans="1:21" ht="33.4" customHeight="1" x14ac:dyDescent="0.25">
      <c r="A68" t="s">
        <v>123</v>
      </c>
      <c r="C68" t="s">
        <v>125</v>
      </c>
      <c r="G68" t="s">
        <v>126</v>
      </c>
    </row>
    <row r="69" spans="1:21" ht="45" customHeight="1" x14ac:dyDescent="0.25">
      <c r="A69" t="s">
        <v>122</v>
      </c>
      <c r="C69" t="s">
        <v>125</v>
      </c>
      <c r="G69" t="s">
        <v>126</v>
      </c>
    </row>
    <row r="70" spans="1:21" ht="42" customHeight="1" x14ac:dyDescent="0.25">
      <c r="A70" t="s">
        <v>124</v>
      </c>
      <c r="C70" t="s">
        <v>127</v>
      </c>
      <c r="G70" t="s">
        <v>126</v>
      </c>
    </row>
  </sheetData>
  <mergeCells count="48">
    <mergeCell ref="D4:D7"/>
    <mergeCell ref="E5:E7"/>
    <mergeCell ref="C3:F3"/>
    <mergeCell ref="E4:F4"/>
    <mergeCell ref="F5:F7"/>
    <mergeCell ref="R4:S4"/>
    <mergeCell ref="T4:U4"/>
    <mergeCell ref="N3:U3"/>
    <mergeCell ref="N6:U6"/>
    <mergeCell ref="A9:U9"/>
    <mergeCell ref="G3:G7"/>
    <mergeCell ref="I4:L4"/>
    <mergeCell ref="J5:L5"/>
    <mergeCell ref="N4:O4"/>
    <mergeCell ref="P4:Q4"/>
    <mergeCell ref="M4:M7"/>
    <mergeCell ref="I5:I7"/>
    <mergeCell ref="H4:H7"/>
    <mergeCell ref="A3:A7"/>
    <mergeCell ref="B3:B7"/>
    <mergeCell ref="C4:C7"/>
    <mergeCell ref="A52:B52"/>
    <mergeCell ref="A10:U10"/>
    <mergeCell ref="A17:U17"/>
    <mergeCell ref="A27:U27"/>
    <mergeCell ref="A32:U32"/>
    <mergeCell ref="A33:U33"/>
    <mergeCell ref="A34:U34"/>
    <mergeCell ref="A23:U23"/>
    <mergeCell ref="A16:B16"/>
    <mergeCell ref="A22:B22"/>
    <mergeCell ref="A26:B26"/>
    <mergeCell ref="A57:B57"/>
    <mergeCell ref="A58:B58"/>
    <mergeCell ref="A59:B59"/>
    <mergeCell ref="A60:U60"/>
    <mergeCell ref="A30:B30"/>
    <mergeCell ref="A31:B31"/>
    <mergeCell ref="A37:B37"/>
    <mergeCell ref="A41:B41"/>
    <mergeCell ref="A45:B45"/>
    <mergeCell ref="A46:B46"/>
    <mergeCell ref="A38:U38"/>
    <mergeCell ref="A42:U42"/>
    <mergeCell ref="A47:U47"/>
    <mergeCell ref="A48:U48"/>
    <mergeCell ref="A53:U53"/>
    <mergeCell ref="A54:U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КУГП</vt:lpstr>
      <vt:lpstr>план</vt:lpstr>
      <vt:lpstr>КУГП!Область_печати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 Am I</dc:creator>
  <cp:lastModifiedBy>Пользователь</cp:lastModifiedBy>
  <cp:lastPrinted>2022-10-27T11:09:59Z</cp:lastPrinted>
  <dcterms:created xsi:type="dcterms:W3CDTF">2015-06-05T18:19:34Z</dcterms:created>
  <dcterms:modified xsi:type="dcterms:W3CDTF">2023-09-28T18:09:05Z</dcterms:modified>
</cp:coreProperties>
</file>