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Планы 2022-2023\!Планы кафедра ПНО 2023\"/>
    </mc:Choice>
  </mc:AlternateContent>
  <xr:revisionPtr revIDLastSave="0" documentId="13_ncr:1_{9BCBEC05-2B5F-4BC2-B411-DDDEC33F463C}" xr6:coauthVersionLast="47" xr6:coauthVersionMax="47" xr10:uidLastSave="{00000000-0000-0000-0000-000000000000}"/>
  <bookViews>
    <workbookView xWindow="-110" yWindow="-110" windowWidth="21820" windowHeight="13900" tabRatio="500" activeTab="2" xr2:uid="{00000000-000D-0000-FFFF-FFFF00000000}"/>
  </bookViews>
  <sheets>
    <sheet name="Форма УП(титул.)" sheetId="1" r:id="rId1"/>
    <sheet name="КГУП" sheetId="2" r:id="rId2"/>
    <sheet name="План УП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63" i="3" l="1"/>
  <c r="O63" i="3" s="1"/>
  <c r="J62" i="3"/>
  <c r="O62" i="3" s="1"/>
  <c r="J46" i="3"/>
  <c r="I46" i="3"/>
  <c r="O45" i="3"/>
  <c r="O44" i="3"/>
  <c r="O42" i="3"/>
  <c r="O41" i="3"/>
  <c r="O39" i="3"/>
  <c r="J39" i="3"/>
  <c r="J7" i="3" s="1"/>
  <c r="J38" i="3"/>
  <c r="O38" i="3" s="1"/>
  <c r="O36" i="3"/>
  <c r="O35" i="3"/>
  <c r="O33" i="3"/>
  <c r="O32" i="3"/>
  <c r="O30" i="3"/>
  <c r="O29" i="3"/>
  <c r="O26" i="3"/>
  <c r="O25" i="3"/>
  <c r="J24" i="3"/>
  <c r="J8" i="3" s="1"/>
  <c r="J23" i="3"/>
  <c r="O23" i="3" s="1"/>
  <c r="J22" i="3"/>
  <c r="O22" i="3" s="1"/>
  <c r="O21" i="3"/>
  <c r="O20" i="3"/>
  <c r="O19" i="3"/>
  <c r="O18" i="3"/>
  <c r="J17" i="3"/>
  <c r="J6" i="3" s="1"/>
  <c r="O16" i="3"/>
  <c r="O15" i="3"/>
  <c r="J15" i="3"/>
  <c r="O14" i="3"/>
  <c r="J14" i="3"/>
  <c r="O13" i="3"/>
  <c r="O12" i="3"/>
  <c r="O11" i="3"/>
  <c r="O10" i="3"/>
  <c r="T8" i="3"/>
  <c r="S8" i="3"/>
  <c r="R8" i="3"/>
  <c r="Q8" i="3"/>
  <c r="N8" i="3"/>
  <c r="M8" i="3"/>
  <c r="L8" i="3"/>
  <c r="K8" i="3"/>
  <c r="I8" i="3"/>
  <c r="N7" i="3"/>
  <c r="M7" i="3"/>
  <c r="L7" i="3"/>
  <c r="K7" i="3"/>
  <c r="K6" i="3"/>
  <c r="N5" i="3"/>
  <c r="M5" i="3"/>
  <c r="L5" i="3"/>
  <c r="K5" i="3"/>
  <c r="O7" i="3" l="1"/>
  <c r="O24" i="3"/>
  <c r="J5" i="3"/>
  <c r="O17" i="3"/>
  <c r="O8" i="3" s="1"/>
  <c r="O6" i="3" l="1"/>
  <c r="O5" i="3"/>
</calcChain>
</file>

<file path=xl/sharedStrings.xml><?xml version="1.0" encoding="utf-8"?>
<sst xmlns="http://schemas.openxmlformats.org/spreadsheetml/2006/main" count="438" uniqueCount="241">
  <si>
    <t>МИНИСТЕРСТВО НАУКИ И ВЫСШЕГО ОБРАЗОВАНИЯ РОССИЙСКОЙ ФЕДЕРАЦИИ</t>
  </si>
  <si>
    <t>Федеральное государственное бюджетное образовательное учреждение высшего образования</t>
  </si>
  <si>
    <t>Мариупольский государственный университет имени А.И. Куинджи</t>
  </si>
  <si>
    <t>УТВЕРЖДАЮ</t>
  </si>
  <si>
    <t xml:space="preserve">И. о. ректора </t>
  </si>
  <si>
    <t xml:space="preserve"> План одобрен решением Ученого совета вуза
</t>
  </si>
  <si>
    <t>___________Л.А. Сиволап</t>
  </si>
  <si>
    <t xml:space="preserve">  от  "___" _________  20___,  протокол № __ </t>
  </si>
  <si>
    <t>"___" ____________  20___ г.</t>
  </si>
  <si>
    <r>
      <rPr>
        <b/>
        <sz val="19"/>
        <color rgb="FF2A2A2A"/>
        <rFont val="Times New Roman"/>
        <family val="1"/>
        <charset val="204"/>
      </rPr>
      <t xml:space="preserve">УЧЕБНЫЙ </t>
    </r>
    <r>
      <rPr>
        <b/>
        <sz val="19"/>
        <color rgb="FF2B2B2B"/>
        <rFont val="Times New Roman"/>
        <family val="1"/>
        <charset val="204"/>
      </rPr>
      <t xml:space="preserve">ПЛАН
</t>
    </r>
    <r>
      <rPr>
        <sz val="10"/>
        <color rgb="FF000000"/>
        <rFont val="Times New Roman"/>
        <family val="1"/>
        <charset val="204"/>
      </rPr>
      <t xml:space="preserve">
</t>
    </r>
  </si>
  <si>
    <t>по программе:  Педагогическое образование</t>
  </si>
  <si>
    <t>направление 44.04.01  Педагог начального общего образования</t>
  </si>
  <si>
    <t>(код, наименование)</t>
  </si>
  <si>
    <t>Направленность 
(профиль):</t>
  </si>
  <si>
    <t xml:space="preserve"> Педагог начального общего образования</t>
  </si>
  <si>
    <t>Год начала подготовки (по учебному плану)  _______</t>
  </si>
  <si>
    <t>Кафедра:</t>
  </si>
  <si>
    <t>педагогики и начального образования</t>
  </si>
  <si>
    <t xml:space="preserve">Образовательный стандарт (ФГОС)           №126  от 22.02.2018           </t>
  </si>
  <si>
    <t>https://fgos.ru/fgos/fgos-44-04-01-pedagogicheskoe-obrazovanie-126</t>
  </si>
  <si>
    <t>Факультет:</t>
  </si>
  <si>
    <t>педагогический</t>
  </si>
  <si>
    <t xml:space="preserve">Квалификация:     </t>
  </si>
  <si>
    <t>магистр</t>
  </si>
  <si>
    <t>Форма обучения:</t>
  </si>
  <si>
    <t>очная</t>
  </si>
  <si>
    <t xml:space="preserve">Срок обучения:    </t>
  </si>
  <si>
    <t xml:space="preserve"> 2 года (согласно ФГОС)</t>
  </si>
  <si>
    <t>СОГЛАСОВАНО</t>
  </si>
  <si>
    <t xml:space="preserve">Первый проректор                                    </t>
  </si>
  <si>
    <t>_______________</t>
  </si>
  <si>
    <t>Д.В. Адамов</t>
  </si>
  <si>
    <t>Начальник Учебно-методического управления</t>
  </si>
  <si>
    <t>А.В. Кошельник</t>
  </si>
  <si>
    <t xml:space="preserve">Декан факультета  </t>
  </si>
  <si>
    <t>______________</t>
  </si>
  <si>
    <t>О.А. Березина</t>
  </si>
  <si>
    <t xml:space="preserve">Руководитель ОП   </t>
  </si>
  <si>
    <t>И.Б. Тимофеева</t>
  </si>
  <si>
    <t>КАЛЕНДАРНЫЙ УЧЕБНЫЙ ГРАФИК</t>
  </si>
  <si>
    <t>Курс</t>
  </si>
  <si>
    <t>Мес.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</si>
  <si>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</si>
  <si>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</si>
  <si>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</si>
  <si>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</si>
  <si>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</si>
  <si>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</si>
  <si>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</si>
  <si>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</si>
  <si>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</si>
  <si>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</si>
  <si>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</si>
  <si>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</si>
  <si>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Нед</t>
  </si>
  <si>
    <t>Т</t>
  </si>
  <si>
    <t>У</t>
  </si>
  <si>
    <t>Э</t>
  </si>
  <si>
    <t>ПА</t>
  </si>
  <si>
    <t>К</t>
  </si>
  <si>
    <t>Пд</t>
  </si>
  <si>
    <t>Количество курсов согласно нормативным требованиям ФГОС</t>
  </si>
  <si>
    <t>Сводные данные по бюджету времени (в неделях)</t>
  </si>
  <si>
    <t>Курс 1</t>
  </si>
  <si>
    <t>Курс 2</t>
  </si>
  <si>
    <t>Итого</t>
  </si>
  <si>
    <t>Сем. 1</t>
  </si>
  <si>
    <t>Сем. 2</t>
  </si>
  <si>
    <t>Всего</t>
  </si>
  <si>
    <t>Сем. 3</t>
  </si>
  <si>
    <t>Сем. 4</t>
  </si>
  <si>
    <t>Теоретическое обучение</t>
  </si>
  <si>
    <t>14</t>
  </si>
  <si>
    <t>16</t>
  </si>
  <si>
    <t>30</t>
  </si>
  <si>
    <t>13</t>
  </si>
  <si>
    <t>12</t>
  </si>
  <si>
    <t>25</t>
  </si>
  <si>
    <t>Экзаменационные сессии</t>
  </si>
  <si>
    <t>3</t>
  </si>
  <si>
    <t>2</t>
  </si>
  <si>
    <t>5</t>
  </si>
  <si>
    <t>4</t>
  </si>
  <si>
    <t>Повторная промежуточная аттестация</t>
  </si>
  <si>
    <t>1</t>
  </si>
  <si>
    <t>Учебная практика</t>
  </si>
  <si>
    <t>6</t>
  </si>
  <si>
    <t>П</t>
  </si>
  <si>
    <t>Производственная практика</t>
  </si>
  <si>
    <t>Преддипломная практика</t>
  </si>
  <si>
    <t>Д</t>
  </si>
  <si>
    <t>Подготовка к процедуре защиты и защита выпускной квалификационной работы</t>
  </si>
  <si>
    <t>Г</t>
  </si>
  <si>
    <t>Подготовка к сдаче и сдача гос. экзамена</t>
  </si>
  <si>
    <t>Каникулы</t>
  </si>
  <si>
    <t>8</t>
  </si>
  <si>
    <t>9</t>
  </si>
  <si>
    <t>* - нерабочие праздничные недели/ дни</t>
  </si>
  <si>
    <t xml:space="preserve">План учебного процесса </t>
  </si>
  <si>
    <t>Кафедра</t>
  </si>
  <si>
    <t>Считать в плане</t>
  </si>
  <si>
    <t>Шифр</t>
  </si>
  <si>
    <t>Наименование</t>
  </si>
  <si>
    <t>Форма контроля</t>
  </si>
  <si>
    <t>Количество зачетных единиц</t>
  </si>
  <si>
    <t>Общий обьем</t>
  </si>
  <si>
    <t>Контактная работа
(аудиторная)</t>
  </si>
  <si>
    <t>СР</t>
  </si>
  <si>
    <t>Прак. подгот</t>
  </si>
  <si>
    <t>Курс 3</t>
  </si>
  <si>
    <t>всего</t>
  </si>
  <si>
    <t>в том  числе</t>
  </si>
  <si>
    <t>1 
Семестр</t>
  </si>
  <si>
    <t xml:space="preserve">2 Семестр </t>
  </si>
  <si>
    <t xml:space="preserve">3 Семестр </t>
  </si>
  <si>
    <t>4 Семестр</t>
  </si>
  <si>
    <t xml:space="preserve">5 Семестр </t>
  </si>
  <si>
    <t>Экзамен</t>
  </si>
  <si>
    <t>Зачет</t>
  </si>
  <si>
    <t>Зачет с оц.</t>
  </si>
  <si>
    <t>КР</t>
  </si>
  <si>
    <t>лекции</t>
  </si>
  <si>
    <t>лабораторные</t>
  </si>
  <si>
    <t>практические, семинарские</t>
  </si>
  <si>
    <t>з.е.</t>
  </si>
  <si>
    <t>Итого (с факультативами)</t>
  </si>
  <si>
    <t>Итого (без факультативов)</t>
  </si>
  <si>
    <t>Общая трудоемкость программы</t>
  </si>
  <si>
    <t>Блок 1.Дисциплины (модули)</t>
  </si>
  <si>
    <t>Обязательная часть</t>
  </si>
  <si>
    <t>ПНО</t>
  </si>
  <si>
    <t>+</t>
  </si>
  <si>
    <t>Б1.О.01</t>
  </si>
  <si>
    <t xml:space="preserve">Современное состояние и перспективы развития системы образования </t>
  </si>
  <si>
    <t>Б1.О.02</t>
  </si>
  <si>
    <t>Методология научных исследований в образовании</t>
  </si>
  <si>
    <t>Б1.О.03</t>
  </si>
  <si>
    <t>Русский язык и современные коммуникативные технологии</t>
  </si>
  <si>
    <t>Б1.О.04</t>
  </si>
  <si>
    <t xml:space="preserve">Управление в системе общего образования </t>
  </si>
  <si>
    <t>АФ</t>
  </si>
  <si>
    <t>Б1.О.05</t>
  </si>
  <si>
    <t>Иностранный язык в профессиональной деятельности</t>
  </si>
  <si>
    <t>Б1.О.06</t>
  </si>
  <si>
    <t>Психолого-педагогические основы проектной и экспертной деятельности в образовании и социальной сфере</t>
  </si>
  <si>
    <t>Б1.О.07</t>
  </si>
  <si>
    <t>Проектирование и мониторинг индивидуальных программ образования и социализации</t>
  </si>
  <si>
    <t>Б1.О.08</t>
  </si>
  <si>
    <t>Нормативно-правовое обеспечение психолого-педагогической деятельности в образовании и социальной сфере</t>
  </si>
  <si>
    <t>Б1.О.09</t>
  </si>
  <si>
    <t>Дидактика и методика преподавания математики, информатики и технологии</t>
  </si>
  <si>
    <t>Б1.О.10</t>
  </si>
  <si>
    <t xml:space="preserve">Дидактика и методика преподавания русского языка и литературного чтения </t>
  </si>
  <si>
    <t>Б1.О.12</t>
  </si>
  <si>
    <t xml:space="preserve">Дидактика и методика преподавания обществознания и естествознания </t>
  </si>
  <si>
    <t>Б1.О.13</t>
  </si>
  <si>
    <t xml:space="preserve">Методология и технологии разработки контрольно-измерительных материалов в начальном образовании на основе деятельностного подхода в образовании </t>
  </si>
  <si>
    <t>Б1.О.14</t>
  </si>
  <si>
    <t>Проектирование индивидуальных планов обучения и воспитания обучающихся с ОВЗ в системе начального общего образования</t>
  </si>
  <si>
    <t>Б1.О.15</t>
  </si>
  <si>
    <t>Проектирование индивидуальных планов обучения и воспитания одарённых обучающихся в системе начального общего образования</t>
  </si>
  <si>
    <t>Б1.О.16</t>
  </si>
  <si>
    <t xml:space="preserve">Теории и практики развивающего обучения как целостное воплощение деятельностного подхода в образовании </t>
  </si>
  <si>
    <t>Создание психологически комфортной образовательной среды в классе</t>
  </si>
  <si>
    <t>Партнёрство семьи и образовательной организации</t>
  </si>
  <si>
    <t>Часть, формируемая участниками образовательных отношений</t>
  </si>
  <si>
    <t>Б1.В.ДЭ.01</t>
  </si>
  <si>
    <t>Элективные дисциплины (модули)</t>
  </si>
  <si>
    <t>Б1.В.ДЭ.01.01</t>
  </si>
  <si>
    <t xml:space="preserve">Социологические методы исследования в образовании </t>
  </si>
  <si>
    <t>Б1.В.ДЭ.01.02</t>
  </si>
  <si>
    <t xml:space="preserve">Социально-психологические методы исследования в образовании </t>
  </si>
  <si>
    <t>Б1.В.ДЭ.02</t>
  </si>
  <si>
    <t>Б1.В.ДЭ.02.01</t>
  </si>
  <si>
    <t>Практикум по планированию и организации взаимодействий субъектов образовательных отношений</t>
  </si>
  <si>
    <t>Б1.В.ДЭ.02.02</t>
  </si>
  <si>
    <t>Практикум по педагогической конфликтологии</t>
  </si>
  <si>
    <t>Б1.В.ДЭ.03</t>
  </si>
  <si>
    <t>Б1.В.ДЭ.03.01</t>
  </si>
  <si>
    <t xml:space="preserve">Практикум «Профилактика трудностей социализации» </t>
  </si>
  <si>
    <t>Б1.В.ДЭ.03.02</t>
  </si>
  <si>
    <t>Практикум «Профилактика трудностей в обучении»</t>
  </si>
  <si>
    <t>Б1.В.ДЭ.04</t>
  </si>
  <si>
    <t>Б1.В.ДЭ.04.01</t>
  </si>
  <si>
    <t xml:space="preserve">Проблемы внеурочной деятельности младших школьников </t>
  </si>
  <si>
    <t>Б1.В.ДЭ.04.02</t>
  </si>
  <si>
    <t>Проблемы внешкольной деятельности младших школьников</t>
  </si>
  <si>
    <t>Б1.В.ДЭ.05</t>
  </si>
  <si>
    <t>Б1.В.ДЭ.05.01</t>
  </si>
  <si>
    <t>Практикум по организации учебной деятельности обучающихся с ОВЗ</t>
  </si>
  <si>
    <t xml:space="preserve"> </t>
  </si>
  <si>
    <t>Б1.В.ДЭ.05.02</t>
  </si>
  <si>
    <t>Практикум по организации учебной деятельности одарённых обучающихся</t>
  </si>
  <si>
    <t>Б1.В.ДЭ.06</t>
  </si>
  <si>
    <t>Б1.В.ДЭ.06.01</t>
  </si>
  <si>
    <t>Система профессиональных взаимодействий в начальном общем образовании</t>
  </si>
  <si>
    <t>Б1.В.ДЭ.06.02</t>
  </si>
  <si>
    <t>Супервизия профессиональной деятельности педагогов начального общего образования</t>
  </si>
  <si>
    <t>Блок 2.Практика</t>
  </si>
  <si>
    <t>Б2.О.01</t>
  </si>
  <si>
    <t xml:space="preserve">Учебная ознакомительная практика (планирование магистерского исследования) </t>
  </si>
  <si>
    <t>Б2.О.02</t>
  </si>
  <si>
    <t xml:space="preserve">Учебная ознакомительная практика (практика по коммуникации в современном сообществе (с НИР)) </t>
  </si>
  <si>
    <t>Б2.О.03</t>
  </si>
  <si>
    <t xml:space="preserve">Учебная технологическая (проектно-технологическая) практика по управлению в образовании (с НИР)) </t>
  </si>
  <si>
    <t>Б2.О.04</t>
  </si>
  <si>
    <t>Учебная технологическая (проектно-технологическая) практика по индивидуализации обучения младших школьников</t>
  </si>
  <si>
    <t>Б2.О.05</t>
  </si>
  <si>
    <t>Производственная практика с НИР (стажерская) (распределенная)</t>
  </si>
  <si>
    <t>Б2.В.01</t>
  </si>
  <si>
    <t xml:space="preserve">Учебная ознакомительная практика по управлению в образовании </t>
  </si>
  <si>
    <t>Б2.В.02</t>
  </si>
  <si>
    <t xml:space="preserve">Производственная технологическая (проектно-технологическая) практика по анализу содержания и методов обучения в предметных областях начального общего образования) (с НИР) </t>
  </si>
  <si>
    <t>Б2.В.03</t>
  </si>
  <si>
    <t>Производственная технологическая (проектно-технологическая)  практика по профессиональным взаимодействиям педагогов начального общего образования) (с НИР)</t>
  </si>
  <si>
    <t>Б2.В.04</t>
  </si>
  <si>
    <t>Преддипломная практика с НИР</t>
  </si>
  <si>
    <t>Блок 3. Государственная итоговая аттестация</t>
  </si>
  <si>
    <t>Б3.01</t>
  </si>
  <si>
    <t>ФТД. Факультативные дисциплины (модули)</t>
  </si>
  <si>
    <t>ФТД.В.ДЭ.01.01</t>
  </si>
  <si>
    <t xml:space="preserve">Управление репутацией образовательного учреждения в межкультурной среде </t>
  </si>
  <si>
    <t>ФТД.В.ДЭ.01.02</t>
  </si>
  <si>
    <t xml:space="preserve">Психологические основы работы с детьми с особыми образовательными потребностями </t>
  </si>
  <si>
    <t>Количество экзаменов</t>
  </si>
  <si>
    <t>Количество зачетов</t>
  </si>
  <si>
    <t>Количество курсовых работ</t>
  </si>
  <si>
    <t>…</t>
  </si>
  <si>
    <t>Проректор</t>
  </si>
  <si>
    <t>_______________________</t>
  </si>
  <si>
    <t>Декан педагогического факультета</t>
  </si>
  <si>
    <t xml:space="preserve">_______________________             </t>
  </si>
  <si>
    <t xml:space="preserve"> О.А. Березина </t>
  </si>
  <si>
    <t>Заведующий кафедрой педагогики и начального образования</t>
  </si>
  <si>
    <t xml:space="preserve">________________________        </t>
  </si>
  <si>
    <t>Б1.О.11</t>
  </si>
  <si>
    <t>Б1.О.17</t>
  </si>
  <si>
    <t>ДО</t>
  </si>
  <si>
    <t>ГУП</t>
  </si>
  <si>
    <t>СФ</t>
  </si>
  <si>
    <t>СКТ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</si>
</sst>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0"/>
      <color rgb="FF000000"/>
      <name val="Times New Roman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9"/>
      <color rgb="FF2A2A2A"/>
      <name val="Times New Roman"/>
      <family val="1"/>
      <charset val="204"/>
    </font>
    <font>
      <b/>
      <sz val="19"/>
      <color rgb="FF2B2B2B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u/>
      <sz val="12"/>
      <color rgb="FF000000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sz val="10"/>
      <color rgb="FF000000"/>
      <name val="TimesNewRomanPSMT"/>
      <charset val="204"/>
    </font>
    <font>
      <b/>
      <sz val="11"/>
      <color rgb="FF000000"/>
      <name val="Calibri"/>
      <family val="2"/>
      <charset val="204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D9D9D9"/>
        <bgColor rgb="FFC0C0C0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1" fillId="0" borderId="0"/>
  </cellStyleXfs>
  <cellXfs count="223">
    <xf numFmtId="0" fontId="0" fillId="0" borderId="0" xfId="0"/>
    <xf numFmtId="0" fontId="0" fillId="0" borderId="0" xfId="0" applyAlignment="1" applyProtection="1"/>
    <xf numFmtId="0" fontId="3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 vertical="top"/>
    </xf>
    <xf numFmtId="0" fontId="0" fillId="0" borderId="0" xfId="0" applyAlignment="1" applyProtection="1">
      <alignment horizontal="center" vertical="top"/>
    </xf>
    <xf numFmtId="0" fontId="3" fillId="0" borderId="0" xfId="0" applyFont="1" applyAlignment="1" applyProtection="1">
      <alignment vertical="top"/>
    </xf>
    <xf numFmtId="0" fontId="4" fillId="0" borderId="0" xfId="0" applyFont="1" applyAlignment="1" applyProtection="1">
      <alignment vertical="top"/>
    </xf>
    <xf numFmtId="0" fontId="4" fillId="0" borderId="0" xfId="0" applyFont="1" applyAlignment="1" applyProtection="1">
      <alignment vertical="top" wrapText="1"/>
    </xf>
    <xf numFmtId="0" fontId="1" fillId="0" borderId="0" xfId="0" applyFont="1" applyAlignment="1" applyProtection="1">
      <alignment vertical="top" wrapText="1"/>
    </xf>
    <xf numFmtId="0" fontId="4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center" wrapText="1"/>
    </xf>
    <xf numFmtId="0" fontId="1" fillId="0" borderId="0" xfId="0" applyFont="1" applyAlignment="1" applyProtection="1">
      <alignment vertical="center"/>
    </xf>
    <xf numFmtId="0" fontId="0" fillId="0" borderId="0" xfId="0" applyAlignment="1" applyProtection="1">
      <alignment horizontal="left"/>
    </xf>
    <xf numFmtId="0" fontId="3" fillId="0" borderId="0" xfId="0" applyFont="1" applyAlignment="1" applyProtection="1">
      <alignment vertical="center" wrapText="1"/>
    </xf>
    <xf numFmtId="0" fontId="0" fillId="0" borderId="0" xfId="0" applyAlignment="1" applyProtection="1">
      <alignment vertical="top"/>
    </xf>
    <xf numFmtId="0" fontId="3" fillId="0" borderId="0" xfId="0" applyFont="1" applyAlignment="1" applyProtection="1">
      <alignment horizontal="center" vertical="center" wrapText="1"/>
    </xf>
    <xf numFmtId="0" fontId="3" fillId="0" borderId="0" xfId="1" applyFont="1" applyAlignment="1" applyProtection="1">
      <alignment horizontal="left" vertical="center" wrapText="1"/>
    </xf>
    <xf numFmtId="0" fontId="4" fillId="0" borderId="0" xfId="1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 wrapText="1"/>
    </xf>
    <xf numFmtId="0" fontId="9" fillId="0" borderId="0" xfId="0" applyFont="1" applyAlignment="1" applyProtection="1">
      <alignment horizontal="left" vertical="center" wrapText="1"/>
    </xf>
    <xf numFmtId="0" fontId="10" fillId="0" borderId="0" xfId="0" applyFont="1" applyAlignment="1" applyProtection="1">
      <alignment horizontal="right" vertical="top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left" vertical="top"/>
    </xf>
    <xf numFmtId="0" fontId="4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horizontal="left" vertical="center" wrapText="1"/>
    </xf>
    <xf numFmtId="0" fontId="11" fillId="0" borderId="0" xfId="0" applyFont="1" applyAlignment="1" applyProtection="1">
      <alignment vertical="top" wrapText="1"/>
    </xf>
    <xf numFmtId="0" fontId="11" fillId="0" borderId="0" xfId="0" applyFont="1" applyAlignment="1" applyProtection="1">
      <alignment horizontal="left" vertical="top" wrapText="1"/>
    </xf>
    <xf numFmtId="0" fontId="12" fillId="0" borderId="0" xfId="0" applyFont="1" applyAlignment="1" applyProtection="1">
      <alignment vertical="top" wrapText="1"/>
    </xf>
    <xf numFmtId="0" fontId="12" fillId="0" borderId="0" xfId="0" applyFont="1" applyAlignment="1" applyProtection="1">
      <alignment horizontal="left" vertical="top" wrapText="1"/>
    </xf>
    <xf numFmtId="0" fontId="4" fillId="0" borderId="0" xfId="0" applyFont="1" applyAlignment="1" applyProtection="1">
      <alignment horizontal="left" vertical="top" wrapText="1"/>
    </xf>
    <xf numFmtId="0" fontId="12" fillId="0" borderId="0" xfId="0" applyFont="1" applyAlignment="1" applyProtection="1">
      <alignment horizontal="left" vertical="top" wrapText="1" indent="15"/>
    </xf>
    <xf numFmtId="0" fontId="1" fillId="0" borderId="0" xfId="0" applyFont="1" applyAlignment="1" applyProtection="1">
      <alignment horizontal="left" vertical="top" wrapText="1"/>
    </xf>
    <xf numFmtId="0" fontId="3" fillId="0" borderId="0" xfId="0" applyFont="1" applyAlignment="1" applyProtection="1">
      <alignment vertical="top" wrapText="1"/>
    </xf>
    <xf numFmtId="0" fontId="4" fillId="0" borderId="0" xfId="1" applyFont="1" applyAlignment="1" applyProtection="1">
      <alignment vertical="top" wrapText="1"/>
    </xf>
    <xf numFmtId="0" fontId="1" fillId="0" borderId="0" xfId="1" applyAlignment="1" applyProtection="1">
      <alignment vertical="top" wrapText="1"/>
    </xf>
    <xf numFmtId="0" fontId="1" fillId="0" borderId="0" xfId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2" fillId="0" borderId="0" xfId="1" applyFont="1" applyAlignment="1" applyProtection="1">
      <alignment horizontal="left" vertical="top" wrapText="1"/>
    </xf>
    <xf numFmtId="0" fontId="4" fillId="0" borderId="0" xfId="1" applyFont="1" applyAlignment="1" applyProtection="1">
      <alignment horizontal="left" vertical="top"/>
    </xf>
    <xf numFmtId="0" fontId="0" fillId="0" borderId="0" xfId="0" applyAlignment="1" applyProtection="1">
      <alignment vertical="center"/>
    </xf>
    <xf numFmtId="0" fontId="13" fillId="0" borderId="0" xfId="1" applyFont="1" applyAlignment="1" applyProtection="1"/>
    <xf numFmtId="0" fontId="2" fillId="0" borderId="0" xfId="0" applyFont="1" applyAlignment="1" applyProtection="1">
      <alignment horizontal="left" vertical="top" wrapText="1"/>
    </xf>
    <xf numFmtId="0" fontId="1" fillId="0" borderId="0" xfId="0" applyFont="1" applyAlignment="1" applyProtection="1">
      <alignment horizontal="left" vertical="top" wrapText="1" indent="15"/>
    </xf>
    <xf numFmtId="0" fontId="13" fillId="0" borderId="0" xfId="1" applyFont="1" applyAlignment="1" applyProtection="1">
      <alignment horizontal="left" vertical="top"/>
    </xf>
    <xf numFmtId="0" fontId="1" fillId="0" borderId="0" xfId="0" applyFont="1" applyAlignment="1" applyProtection="1">
      <alignment vertical="top"/>
    </xf>
    <xf numFmtId="0" fontId="1" fillId="0" borderId="0" xfId="0" applyFont="1" applyAlignment="1" applyProtection="1">
      <alignment horizontal="left" vertical="top"/>
    </xf>
    <xf numFmtId="0" fontId="1" fillId="0" borderId="0" xfId="0" applyFont="1" applyAlignment="1" applyProtection="1"/>
    <xf numFmtId="0" fontId="3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/>
    <xf numFmtId="0" fontId="3" fillId="0" borderId="1" xfId="0" applyFont="1" applyBorder="1" applyAlignment="1" applyProtection="1">
      <alignment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/>
    </xf>
    <xf numFmtId="0" fontId="1" fillId="0" borderId="1" xfId="0" applyFont="1" applyBorder="1" applyAlignment="1" applyProtection="1"/>
    <xf numFmtId="0" fontId="1" fillId="2" borderId="1" xfId="0" applyFont="1" applyFill="1" applyBorder="1" applyAlignment="1" applyProtection="1"/>
    <xf numFmtId="0" fontId="14" fillId="0" borderId="0" xfId="0" applyFont="1" applyAlignment="1" applyProtection="1">
      <alignment horizontal="center" vertical="center"/>
    </xf>
    <xf numFmtId="0" fontId="1" fillId="2" borderId="0" xfId="0" applyFont="1" applyFill="1" applyAlignment="1" applyProtection="1">
      <alignment horizontal="center" vertical="center"/>
    </xf>
    <xf numFmtId="0" fontId="15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left" vertical="top"/>
    </xf>
    <xf numFmtId="49" fontId="17" fillId="2" borderId="0" xfId="0" applyNumberFormat="1" applyFont="1" applyFill="1" applyAlignment="1" applyProtection="1">
      <alignment horizontal="left" vertical="center" shrinkToFit="1"/>
      <protection locked="0"/>
    </xf>
    <xf numFmtId="49" fontId="17" fillId="0" borderId="0" xfId="0" applyNumberFormat="1" applyFont="1" applyAlignment="1" applyProtection="1">
      <alignment horizontal="left" vertical="center" shrinkToFit="1"/>
      <protection locked="0"/>
    </xf>
    <xf numFmtId="49" fontId="18" fillId="2" borderId="0" xfId="0" applyNumberFormat="1" applyFont="1" applyFill="1" applyBorder="1" applyAlignment="1" applyProtection="1">
      <alignment horizontal="center" vertical="center" shrinkToFit="1"/>
      <protection locked="0"/>
    </xf>
    <xf numFmtId="49" fontId="18" fillId="0" borderId="0" xfId="0" applyNumberFormat="1" applyFont="1" applyBorder="1" applyAlignment="1" applyProtection="1">
      <alignment horizontal="center" vertical="center" shrinkToFit="1"/>
      <protection locked="0"/>
    </xf>
    <xf numFmtId="49" fontId="9" fillId="0" borderId="0" xfId="0" applyNumberFormat="1" applyFont="1" applyAlignment="1" applyProtection="1">
      <alignment horizontal="center" vertical="center" shrinkToFit="1"/>
      <protection locked="0"/>
    </xf>
    <xf numFmtId="49" fontId="9" fillId="2" borderId="0" xfId="0" applyNumberFormat="1" applyFont="1" applyFill="1" applyAlignment="1" applyProtection="1">
      <alignment horizontal="center" vertical="center" shrinkToFit="1"/>
      <protection locked="0"/>
    </xf>
    <xf numFmtId="49" fontId="1" fillId="2" borderId="2" xfId="0" applyNumberFormat="1" applyFont="1" applyFill="1" applyBorder="1" applyAlignment="1" applyProtection="1">
      <alignment horizontal="center" vertical="center" wrapText="1" shrinkToFit="1"/>
      <protection locked="0"/>
    </xf>
    <xf numFmtId="49" fontId="15" fillId="2" borderId="0" xfId="0" applyNumberFormat="1" applyFont="1" applyFill="1" applyBorder="1" applyAlignment="1" applyProtection="1">
      <alignment horizontal="center" vertical="center" wrapText="1" shrinkToFit="1"/>
      <protection locked="0"/>
    </xf>
    <xf numFmtId="49" fontId="15" fillId="0" borderId="0" xfId="0" applyNumberFormat="1" applyFont="1" applyBorder="1" applyAlignment="1" applyProtection="1">
      <alignment horizontal="center" vertical="center" wrapText="1" shrinkToFit="1"/>
      <protection locked="0"/>
    </xf>
    <xf numFmtId="49" fontId="9" fillId="0" borderId="0" xfId="0" applyNumberFormat="1" applyFont="1" applyAlignment="1" applyProtection="1">
      <alignment horizontal="center" vertical="center" wrapText="1" shrinkToFit="1"/>
      <protection locked="0"/>
    </xf>
    <xf numFmtId="49" fontId="9" fillId="2" borderId="0" xfId="0" applyNumberFormat="1" applyFont="1" applyFill="1" applyAlignment="1" applyProtection="1">
      <alignment horizontal="center" vertical="center" wrapText="1" shrinkToFi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49" fontId="15" fillId="3" borderId="3" xfId="0" applyNumberFormat="1" applyFont="1" applyFill="1" applyBorder="1" applyAlignment="1" applyProtection="1">
      <alignment horizontal="center" vertical="center" wrapText="1" shrinkToFit="1"/>
      <protection locked="0"/>
    </xf>
    <xf numFmtId="49" fontId="15" fillId="3" borderId="4" xfId="0" applyNumberFormat="1" applyFont="1" applyFill="1" applyBorder="1" applyAlignment="1" applyProtection="1">
      <alignment horizontal="center" vertical="center" wrapText="1" shrinkToFit="1"/>
      <protection locked="0"/>
    </xf>
    <xf numFmtId="49" fontId="15" fillId="3" borderId="5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center" vertical="top"/>
    </xf>
    <xf numFmtId="0" fontId="4" fillId="0" borderId="0" xfId="1" applyFont="1" applyBorder="1" applyAlignment="1" applyProtection="1">
      <alignment horizontal="left" vertical="top"/>
    </xf>
    <xf numFmtId="0" fontId="4" fillId="0" borderId="0" xfId="1" applyFont="1" applyBorder="1" applyAlignment="1" applyProtection="1">
      <alignment horizontal="center" vertical="top"/>
    </xf>
    <xf numFmtId="0" fontId="4" fillId="0" borderId="0" xfId="0" applyFont="1" applyBorder="1" applyAlignment="1" applyProtection="1">
      <alignment horizontal="left" vertical="top"/>
    </xf>
    <xf numFmtId="0" fontId="4" fillId="0" borderId="0" xfId="1" applyFont="1" applyBorder="1" applyAlignment="1" applyProtection="1">
      <alignment horizontal="left"/>
    </xf>
    <xf numFmtId="0" fontId="1" fillId="0" borderId="0" xfId="1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center" vertical="top"/>
    </xf>
    <xf numFmtId="0" fontId="4" fillId="0" borderId="1" xfId="0" applyFont="1" applyBorder="1" applyAlignment="1" applyProtection="1">
      <alignment horizontal="left" vertical="top" wrapText="1"/>
    </xf>
    <xf numFmtId="0" fontId="12" fillId="0" borderId="0" xfId="0" applyFont="1" applyBorder="1" applyAlignment="1" applyProtection="1">
      <alignment horizontal="left" vertical="top" wrapText="1" indent="15"/>
    </xf>
    <xf numFmtId="0" fontId="2" fillId="0" borderId="0" xfId="1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left" vertical="top" wrapText="1"/>
    </xf>
    <xf numFmtId="0" fontId="11" fillId="0" borderId="1" xfId="0" applyFont="1" applyBorder="1" applyAlignment="1" applyProtection="1">
      <alignment horizontal="left" vertical="top" wrapText="1"/>
    </xf>
    <xf numFmtId="0" fontId="11" fillId="0" borderId="1" xfId="1" applyFont="1" applyBorder="1" applyAlignment="1" applyProtection="1">
      <alignment horizontal="left" vertical="top" wrapText="1"/>
    </xf>
    <xf numFmtId="0" fontId="8" fillId="0" borderId="0" xfId="1" applyFont="1" applyBorder="1" applyAlignment="1" applyProtection="1">
      <alignment horizontal="left" vertical="center" wrapText="1"/>
    </xf>
    <xf numFmtId="0" fontId="8" fillId="0" borderId="1" xfId="0" applyFont="1" applyBorder="1" applyAlignment="1" applyProtection="1">
      <alignment horizontal="left" vertical="top" wrapText="1"/>
    </xf>
    <xf numFmtId="0" fontId="4" fillId="0" borderId="0" xfId="0" applyFont="1" applyBorder="1" applyAlignment="1" applyProtection="1">
      <alignment horizontal="left" vertical="top" wrapText="1"/>
    </xf>
    <xf numFmtId="0" fontId="4" fillId="0" borderId="0" xfId="0" applyFont="1" applyBorder="1" applyAlignment="1" applyProtection="1">
      <alignment horizontal="right" vertical="top" wrapText="1"/>
    </xf>
    <xf numFmtId="0" fontId="6" fillId="0" borderId="0" xfId="0" applyFon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top"/>
    </xf>
    <xf numFmtId="0" fontId="2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top"/>
    </xf>
    <xf numFmtId="0" fontId="18" fillId="0" borderId="0" xfId="0" applyFont="1" applyBorder="1" applyAlignment="1" applyProtection="1">
      <alignment horizontal="center" vertical="top"/>
    </xf>
    <xf numFmtId="49" fontId="1" fillId="2" borderId="1" xfId="0" applyNumberFormat="1" applyFont="1" applyFill="1" applyBorder="1" applyAlignment="1" applyProtection="1">
      <alignment horizontal="left" vertical="center" wrapText="1" shrinkToFit="1"/>
      <protection locked="0"/>
    </xf>
    <xf numFmtId="49" fontId="15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49" fontId="15" fillId="3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3" fillId="0" borderId="1" xfId="0" applyFont="1" applyBorder="1" applyAlignment="1" applyProtection="1">
      <alignment horizontal="left" vertical="top"/>
    </xf>
    <xf numFmtId="0" fontId="18" fillId="0" borderId="1" xfId="0" applyFont="1" applyBorder="1" applyAlignment="1" applyProtection="1">
      <alignment horizontal="center" vertical="top"/>
    </xf>
    <xf numFmtId="0" fontId="18" fillId="3" borderId="1" xfId="0" applyFont="1" applyFill="1" applyBorder="1" applyAlignment="1" applyProtection="1">
      <alignment horizontal="center" vertical="top"/>
    </xf>
    <xf numFmtId="0" fontId="18" fillId="3" borderId="1" xfId="0" applyFont="1" applyFill="1" applyBorder="1" applyAlignment="1" applyProtection="1">
      <alignment horizontal="center" vertical="center"/>
    </xf>
    <xf numFmtId="49" fontId="15" fillId="2" borderId="0" xfId="0" applyNumberFormat="1" applyFont="1" applyFill="1" applyBorder="1" applyAlignment="1" applyProtection="1">
      <alignment horizontal="center" vertical="center" wrapText="1" shrinkToFit="1"/>
      <protection locked="0"/>
    </xf>
    <xf numFmtId="49" fontId="15" fillId="0" borderId="0" xfId="0" applyNumberFormat="1" applyFont="1" applyBorder="1" applyAlignment="1" applyProtection="1">
      <alignment horizontal="center" vertical="center" wrapText="1" shrinkToFit="1"/>
      <protection locked="0"/>
    </xf>
    <xf numFmtId="49" fontId="15" fillId="2" borderId="3" xfId="0" applyNumberFormat="1" applyFont="1" applyFill="1" applyBorder="1" applyAlignment="1" applyProtection="1">
      <alignment horizontal="center" vertical="center" wrapText="1" shrinkToFit="1"/>
      <protection locked="0"/>
    </xf>
    <xf numFmtId="49" fontId="16" fillId="2" borderId="0" xfId="0" applyNumberFormat="1" applyFont="1" applyFill="1" applyBorder="1" applyAlignment="1" applyProtection="1">
      <alignment horizontal="left" vertical="center" shrinkToFit="1"/>
      <protection locked="0"/>
    </xf>
    <xf numFmtId="49" fontId="9" fillId="2" borderId="1" xfId="0" applyNumberFormat="1" applyFont="1" applyFill="1" applyBorder="1" applyAlignment="1" applyProtection="1">
      <alignment horizontal="center" vertical="center" shrinkToFit="1"/>
      <protection locked="0"/>
    </xf>
    <xf numFmtId="49" fontId="18" fillId="2" borderId="1" xfId="0" applyNumberFormat="1" applyFont="1" applyFill="1" applyBorder="1" applyAlignment="1" applyProtection="1">
      <alignment horizontal="center" vertical="center" shrinkToFit="1"/>
      <protection locked="0"/>
    </xf>
    <xf numFmtId="49" fontId="18" fillId="3" borderId="1" xfId="0" applyNumberFormat="1" applyFont="1" applyFill="1" applyBorder="1" applyAlignment="1" applyProtection="1">
      <alignment horizontal="center" vertical="center" shrinkToFit="1"/>
      <protection locked="0"/>
    </xf>
    <xf numFmtId="49" fontId="18" fillId="0" borderId="0" xfId="0" applyNumberFormat="1" applyFont="1" applyBorder="1" applyAlignment="1" applyProtection="1">
      <alignment horizontal="center" vertical="center" shrinkToFit="1"/>
      <protection locked="0"/>
    </xf>
    <xf numFmtId="49" fontId="15" fillId="2" borderId="1" xfId="0" applyNumberFormat="1" applyFont="1" applyFill="1" applyBorder="1" applyAlignment="1" applyProtection="1">
      <alignment horizontal="center" vertical="center" shrinkToFit="1"/>
      <protection locked="0"/>
    </xf>
    <xf numFmtId="49" fontId="15" fillId="3" borderId="1" xfId="0" applyNumberFormat="1" applyFont="1" applyFill="1" applyBorder="1" applyAlignment="1" applyProtection="1">
      <alignment horizontal="center" vertical="center" shrinkToFit="1"/>
      <protection locked="0"/>
    </xf>
    <xf numFmtId="49" fontId="15" fillId="2" borderId="0" xfId="0" applyNumberFormat="1" applyFont="1" applyFill="1" applyBorder="1" applyAlignment="1" applyProtection="1">
      <alignment horizontal="center" vertical="center" shrinkToFit="1"/>
      <protection locked="0"/>
    </xf>
    <xf numFmtId="49" fontId="15" fillId="0" borderId="0" xfId="0" applyNumberFormat="1" applyFont="1" applyBorder="1" applyAlignment="1" applyProtection="1">
      <alignment horizontal="center" vertical="center" shrinkToFit="1"/>
      <protection locked="0"/>
    </xf>
    <xf numFmtId="0" fontId="1" fillId="0" borderId="1" xfId="0" applyFont="1" applyBorder="1" applyAlignment="1" applyProtection="1">
      <alignment horizontal="center"/>
    </xf>
    <xf numFmtId="0" fontId="14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/>
    </xf>
    <xf numFmtId="0" fontId="14" fillId="0" borderId="0" xfId="0" applyFont="1" applyFill="1" applyBorder="1" applyAlignment="1" applyProtection="1">
      <alignment horizontal="center" vertical="top" wrapText="1"/>
    </xf>
    <xf numFmtId="0" fontId="0" fillId="0" borderId="0" xfId="0" applyFill="1"/>
    <xf numFmtId="0" fontId="0" fillId="0" borderId="0" xfId="0" applyFill="1" applyAlignment="1" applyProtection="1"/>
    <xf numFmtId="0" fontId="19" fillId="0" borderId="1" xfId="0" applyFont="1" applyFill="1" applyBorder="1" applyAlignment="1" applyProtection="1">
      <alignment horizontal="center" vertical="center" textRotation="90" wrapText="1"/>
    </xf>
    <xf numFmtId="0" fontId="19" fillId="0" borderId="1" xfId="0" applyFont="1" applyFill="1" applyBorder="1" applyAlignment="1" applyProtection="1">
      <alignment horizontal="center" vertical="center" wrapText="1"/>
    </xf>
    <xf numFmtId="0" fontId="19" fillId="0" borderId="4" xfId="0" applyFont="1" applyFill="1" applyBorder="1" applyAlignment="1" applyProtection="1">
      <alignment horizontal="center" vertical="center" wrapText="1"/>
    </xf>
    <xf numFmtId="0" fontId="19" fillId="0" borderId="2" xfId="0" applyFont="1" applyFill="1" applyBorder="1" applyAlignment="1" applyProtection="1">
      <alignment horizontal="center" vertical="center" textRotation="90" wrapText="1"/>
    </xf>
    <xf numFmtId="0" fontId="19" fillId="0" borderId="3" xfId="0" applyFont="1" applyFill="1" applyBorder="1" applyAlignment="1" applyProtection="1">
      <alignment horizontal="center" vertical="center" wrapText="1"/>
    </xf>
    <xf numFmtId="0" fontId="19" fillId="0" borderId="2" xfId="0" applyFont="1" applyFill="1" applyBorder="1" applyAlignment="1" applyProtection="1">
      <alignment horizontal="center" vertical="center" wrapText="1"/>
    </xf>
    <xf numFmtId="0" fontId="19" fillId="0" borderId="1" xfId="0" applyFont="1" applyFill="1" applyBorder="1" applyAlignment="1" applyProtection="1">
      <alignment horizontal="center" vertical="center" wrapText="1"/>
    </xf>
    <xf numFmtId="0" fontId="19" fillId="0" borderId="5" xfId="0" applyFont="1" applyFill="1" applyBorder="1" applyAlignment="1" applyProtection="1">
      <alignment horizontal="center" vertical="center" wrapText="1"/>
    </xf>
    <xf numFmtId="0" fontId="19" fillId="0" borderId="6" xfId="0" applyFont="1" applyFill="1" applyBorder="1" applyAlignment="1" applyProtection="1">
      <alignment horizontal="left" vertical="center" textRotation="90" wrapText="1"/>
    </xf>
    <xf numFmtId="0" fontId="19" fillId="0" borderId="7" xfId="0" applyFont="1" applyFill="1" applyBorder="1" applyAlignment="1" applyProtection="1">
      <alignment horizontal="center" vertical="center" textRotation="90" wrapText="1"/>
    </xf>
    <xf numFmtId="0" fontId="19" fillId="0" borderId="7" xfId="0" applyFont="1" applyFill="1" applyBorder="1" applyAlignment="1" applyProtection="1">
      <alignment horizontal="left" vertical="center" textRotation="90" wrapText="1"/>
    </xf>
    <xf numFmtId="0" fontId="19" fillId="0" borderId="8" xfId="0" applyFont="1" applyFill="1" applyBorder="1" applyAlignment="1" applyProtection="1">
      <alignment horizontal="center" vertical="center" wrapText="1"/>
    </xf>
    <xf numFmtId="0" fontId="19" fillId="0" borderId="6" xfId="0" applyFont="1" applyFill="1" applyBorder="1" applyAlignment="1" applyProtection="1">
      <alignment horizontal="center" vertical="center" textRotation="90" wrapText="1"/>
    </xf>
    <xf numFmtId="0" fontId="19" fillId="0" borderId="8" xfId="0" applyFont="1" applyFill="1" applyBorder="1" applyAlignment="1" applyProtection="1">
      <alignment horizontal="center" vertical="center" textRotation="90" wrapText="1"/>
    </xf>
    <xf numFmtId="0" fontId="19" fillId="0" borderId="9" xfId="0" applyFont="1" applyFill="1" applyBorder="1" applyAlignment="1" applyProtection="1">
      <alignment horizontal="center" vertical="center" wrapText="1"/>
    </xf>
    <xf numFmtId="0" fontId="19" fillId="0" borderId="2" xfId="0" applyFont="1" applyFill="1" applyBorder="1" applyAlignment="1" applyProtection="1">
      <alignment horizontal="center" vertical="center" wrapText="1"/>
    </xf>
    <xf numFmtId="0" fontId="19" fillId="0" borderId="1" xfId="0" applyFont="1" applyFill="1" applyBorder="1" applyAlignment="1" applyProtection="1">
      <alignment horizontal="center" vertical="center" textRotation="90" wrapText="1"/>
    </xf>
    <xf numFmtId="0" fontId="19" fillId="0" borderId="1" xfId="0" applyFont="1" applyFill="1" applyBorder="1" applyAlignment="1" applyProtection="1">
      <alignment horizontal="left" vertical="center" wrapText="1"/>
    </xf>
    <xf numFmtId="1" fontId="19" fillId="0" borderId="1" xfId="0" applyNumberFormat="1" applyFont="1" applyFill="1" applyBorder="1" applyAlignment="1" applyProtection="1">
      <alignment horizontal="center" vertical="center"/>
    </xf>
    <xf numFmtId="0" fontId="19" fillId="0" borderId="2" xfId="0" applyFont="1" applyFill="1" applyBorder="1" applyAlignment="1" applyProtection="1">
      <alignment horizontal="center" vertical="center" textRotation="90" wrapText="1"/>
    </xf>
    <xf numFmtId="0" fontId="19" fillId="0" borderId="1" xfId="0" applyFont="1" applyFill="1" applyBorder="1" applyAlignment="1" applyProtection="1">
      <alignment horizontal="center" vertical="center"/>
    </xf>
    <xf numFmtId="0" fontId="19" fillId="0" borderId="5" xfId="0" applyFont="1" applyFill="1" applyBorder="1" applyAlignment="1" applyProtection="1">
      <alignment horizontal="left" vertical="center" wrapText="1"/>
    </xf>
    <xf numFmtId="0" fontId="19" fillId="0" borderId="2" xfId="0" applyFont="1" applyFill="1" applyBorder="1" applyAlignment="1" applyProtection="1">
      <alignment horizontal="left" vertical="center" wrapText="1"/>
    </xf>
    <xf numFmtId="0" fontId="20" fillId="0" borderId="1" xfId="0" applyFon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left" vertical="top"/>
    </xf>
    <xf numFmtId="0" fontId="19" fillId="0" borderId="1" xfId="0" applyFont="1" applyFill="1" applyBorder="1" applyAlignment="1" applyProtection="1">
      <alignment vertical="top" wrapText="1"/>
    </xf>
    <xf numFmtId="0" fontId="19" fillId="0" borderId="5" xfId="0" applyFont="1" applyFill="1" applyBorder="1" applyAlignment="1" applyProtection="1">
      <alignment vertical="top" wrapText="1"/>
    </xf>
    <xf numFmtId="1" fontId="18" fillId="0" borderId="1" xfId="0" applyNumberFormat="1" applyFont="1" applyFill="1" applyBorder="1" applyAlignment="1" applyProtection="1">
      <alignment horizontal="center" vertical="top" shrinkToFit="1"/>
    </xf>
    <xf numFmtId="1" fontId="18" fillId="0" borderId="1" xfId="0" applyNumberFormat="1" applyFont="1" applyFill="1" applyBorder="1" applyAlignment="1" applyProtection="1">
      <alignment horizontal="right" vertical="top" shrinkToFit="1"/>
    </xf>
    <xf numFmtId="0" fontId="18" fillId="0" borderId="1" xfId="0" applyFont="1" applyFill="1" applyBorder="1" applyAlignment="1" applyProtection="1">
      <alignment horizontal="left" wrapText="1"/>
    </xf>
    <xf numFmtId="1" fontId="18" fillId="0" borderId="1" xfId="0" applyNumberFormat="1" applyFont="1" applyFill="1" applyBorder="1" applyAlignment="1" applyProtection="1">
      <alignment horizontal="right" vertical="top" indent="1" shrinkToFit="1"/>
    </xf>
    <xf numFmtId="0" fontId="19" fillId="0" borderId="1" xfId="0" applyFont="1" applyFill="1" applyBorder="1" applyAlignment="1" applyProtection="1">
      <alignment horizontal="center" vertical="top" wrapText="1"/>
    </xf>
    <xf numFmtId="0" fontId="15" fillId="0" borderId="10" xfId="0" applyFont="1" applyFill="1" applyBorder="1" applyAlignment="1" applyProtection="1">
      <alignment horizontal="left" wrapText="1"/>
    </xf>
    <xf numFmtId="0" fontId="21" fillId="0" borderId="11" xfId="0" applyFont="1" applyFill="1" applyBorder="1" applyAlignment="1" applyProtection="1">
      <alignment horizontal="center" vertical="top" wrapText="1"/>
    </xf>
    <xf numFmtId="0" fontId="21" fillId="0" borderId="1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wrapText="1"/>
    </xf>
    <xf numFmtId="0" fontId="0" fillId="0" borderId="1" xfId="0" applyFill="1" applyBorder="1" applyAlignment="1" applyProtection="1">
      <alignment horizontal="center"/>
    </xf>
    <xf numFmtId="0" fontId="15" fillId="0" borderId="11" xfId="0" applyFont="1" applyFill="1" applyBorder="1" applyAlignment="1" applyProtection="1">
      <alignment horizontal="left" wrapText="1"/>
    </xf>
    <xf numFmtId="1" fontId="15" fillId="0" borderId="11" xfId="0" applyNumberFormat="1" applyFont="1" applyFill="1" applyBorder="1" applyAlignment="1" applyProtection="1">
      <alignment horizontal="center" vertical="center" shrinkToFit="1"/>
    </xf>
    <xf numFmtId="0" fontId="15" fillId="0" borderId="11" xfId="0" applyFont="1" applyFill="1" applyBorder="1" applyAlignment="1" applyProtection="1">
      <alignment horizontal="left" vertical="center" wrapText="1"/>
    </xf>
    <xf numFmtId="1" fontId="15" fillId="0" borderId="11" xfId="0" applyNumberFormat="1" applyFont="1" applyFill="1" applyBorder="1" applyAlignment="1" applyProtection="1">
      <alignment horizontal="right" vertical="center" indent="1" shrinkToFit="1"/>
    </xf>
    <xf numFmtId="1" fontId="15" fillId="0" borderId="11" xfId="0" applyNumberFormat="1" applyFont="1" applyFill="1" applyBorder="1" applyAlignment="1" applyProtection="1">
      <alignment horizontal="center" vertical="top" shrinkToFit="1"/>
    </xf>
    <xf numFmtId="0" fontId="1" fillId="0" borderId="0" xfId="0" applyFont="1" applyFill="1" applyAlignment="1" applyProtection="1">
      <alignment horizontal="left" vertical="top"/>
    </xf>
    <xf numFmtId="0" fontId="22" fillId="0" borderId="1" xfId="0" applyFont="1" applyFill="1" applyBorder="1" applyAlignment="1" applyProtection="1">
      <alignment wrapText="1"/>
    </xf>
    <xf numFmtId="0" fontId="1" fillId="0" borderId="1" xfId="0" applyFont="1" applyFill="1" applyBorder="1" applyAlignment="1" applyProtection="1">
      <alignment horizontal="center" vertical="center"/>
    </xf>
    <xf numFmtId="0" fontId="15" fillId="0" borderId="11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 applyProtection="1">
      <alignment horizontal="left" wrapText="1"/>
    </xf>
    <xf numFmtId="1" fontId="15" fillId="0" borderId="1" xfId="0" applyNumberFormat="1" applyFont="1" applyFill="1" applyBorder="1" applyAlignment="1" applyProtection="1">
      <alignment horizontal="center" vertical="center" shrinkToFit="1"/>
    </xf>
    <xf numFmtId="1" fontId="15" fillId="0" borderId="1" xfId="0" applyNumberFormat="1" applyFont="1" applyFill="1" applyBorder="1" applyAlignment="1" applyProtection="1">
      <alignment horizontal="center" vertical="top" shrinkToFit="1"/>
    </xf>
    <xf numFmtId="0" fontId="0" fillId="0" borderId="0" xfId="0" applyFill="1" applyAlignment="1" applyProtection="1">
      <alignment wrapText="1"/>
    </xf>
    <xf numFmtId="0" fontId="15" fillId="0" borderId="9" xfId="0" applyFont="1" applyFill="1" applyBorder="1" applyAlignment="1" applyProtection="1">
      <alignment horizontal="left" vertical="center" wrapText="1"/>
    </xf>
    <xf numFmtId="0" fontId="15" fillId="0" borderId="5" xfId="0" applyFont="1" applyFill="1" applyBorder="1" applyAlignment="1" applyProtection="1">
      <alignment horizontal="left" wrapText="1"/>
    </xf>
    <xf numFmtId="0" fontId="0" fillId="0" borderId="0" xfId="0" applyFont="1" applyFill="1" applyAlignment="1" applyProtection="1">
      <alignment wrapText="1"/>
    </xf>
    <xf numFmtId="0" fontId="18" fillId="0" borderId="1" xfId="0" applyFont="1" applyFill="1" applyBorder="1" applyAlignment="1" applyProtection="1">
      <alignment horizontal="center" vertical="center" wrapText="1"/>
    </xf>
    <xf numFmtId="0" fontId="18" fillId="0" borderId="5" xfId="0" applyFont="1" applyFill="1" applyBorder="1" applyAlignment="1" applyProtection="1">
      <alignment horizontal="left" wrapText="1"/>
    </xf>
    <xf numFmtId="0" fontId="19" fillId="0" borderId="1" xfId="0" applyFont="1" applyFill="1" applyBorder="1" applyAlignment="1" applyProtection="1">
      <alignment horizontal="center" vertical="top" wrapText="1"/>
    </xf>
    <xf numFmtId="0" fontId="19" fillId="0" borderId="1" xfId="0" applyFont="1" applyFill="1" applyBorder="1" applyAlignment="1" applyProtection="1">
      <alignment horizontal="center" wrapText="1"/>
    </xf>
    <xf numFmtId="0" fontId="19" fillId="0" borderId="1" xfId="0" applyFont="1" applyFill="1" applyBorder="1" applyAlignment="1" applyProtection="1">
      <alignment horizontal="left" vertical="top" wrapText="1"/>
    </xf>
    <xf numFmtId="0" fontId="18" fillId="0" borderId="1" xfId="0" applyFont="1" applyFill="1" applyBorder="1" applyAlignment="1" applyProtection="1">
      <alignment horizontal="left" vertical="top" indent="1" shrinkToFit="1"/>
    </xf>
    <xf numFmtId="0" fontId="18" fillId="0" borderId="3" xfId="0" applyFont="1" applyFill="1" applyBorder="1" applyAlignment="1" applyProtection="1">
      <alignment horizontal="left" wrapText="1"/>
    </xf>
    <xf numFmtId="1" fontId="18" fillId="0" borderId="1" xfId="0" applyNumberFormat="1" applyFont="1" applyFill="1" applyBorder="1" applyAlignment="1" applyProtection="1">
      <alignment horizontal="left" vertical="top" indent="1" shrinkToFit="1"/>
    </xf>
    <xf numFmtId="0" fontId="15" fillId="0" borderId="5" xfId="0" applyFont="1" applyFill="1" applyBorder="1" applyAlignment="1" applyProtection="1">
      <alignment horizontal="left" vertical="center" wrapText="1"/>
    </xf>
    <xf numFmtId="0" fontId="21" fillId="0" borderId="1" xfId="0" applyFont="1" applyFill="1" applyBorder="1" applyAlignment="1" applyProtection="1">
      <alignment horizontal="center" vertical="center" wrapText="1"/>
    </xf>
    <xf numFmtId="0" fontId="21" fillId="0" borderId="1" xfId="0" applyFont="1" applyFill="1" applyBorder="1" applyAlignment="1" applyProtection="1">
      <alignment horizontal="center" wrapText="1"/>
    </xf>
    <xf numFmtId="0" fontId="0" fillId="0" borderId="1" xfId="0" applyFont="1" applyFill="1" applyBorder="1" applyAlignment="1" applyProtection="1">
      <alignment vertical="center" wrapText="1"/>
    </xf>
    <xf numFmtId="0" fontId="0" fillId="0" borderId="1" xfId="0" applyFill="1" applyBorder="1" applyAlignment="1" applyProtection="1">
      <alignment horizontal="center" vertical="center"/>
    </xf>
    <xf numFmtId="0" fontId="15" fillId="0" borderId="1" xfId="0" applyFont="1" applyFill="1" applyBorder="1" applyAlignment="1" applyProtection="1">
      <alignment horizontal="left" vertical="center" wrapText="1"/>
    </xf>
    <xf numFmtId="0" fontId="0" fillId="0" borderId="11" xfId="0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vertical="center" wrapText="1"/>
    </xf>
    <xf numFmtId="0" fontId="1" fillId="0" borderId="0" xfId="0" applyFont="1" applyFill="1" applyAlignment="1" applyProtection="1"/>
    <xf numFmtId="0" fontId="19" fillId="0" borderId="2" xfId="0" applyFont="1" applyFill="1" applyBorder="1" applyAlignment="1" applyProtection="1">
      <alignment horizontal="left" vertical="top" wrapText="1"/>
    </xf>
    <xf numFmtId="0" fontId="21" fillId="0" borderId="3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left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top"/>
    </xf>
    <xf numFmtId="0" fontId="1" fillId="0" borderId="1" xfId="0" applyFont="1" applyFill="1" applyBorder="1" applyAlignment="1" applyProtection="1">
      <alignment horizontal="center" vertical="top"/>
    </xf>
    <xf numFmtId="0" fontId="3" fillId="0" borderId="1" xfId="0" applyFont="1" applyFill="1" applyBorder="1" applyAlignment="1" applyProtection="1">
      <alignment horizontal="center" vertical="top"/>
    </xf>
    <xf numFmtId="0" fontId="1" fillId="0" borderId="1" xfId="0" applyFont="1" applyFill="1" applyBorder="1" applyAlignment="1" applyProtection="1">
      <alignment horizontal="left" vertical="top" wrapText="1"/>
    </xf>
    <xf numFmtId="0" fontId="15" fillId="0" borderId="1" xfId="0" applyFont="1" applyFill="1" applyBorder="1" applyAlignment="1" applyProtection="1">
      <alignment horizontal="center" vertical="center"/>
    </xf>
    <xf numFmtId="0" fontId="22" fillId="0" borderId="1" xfId="0" applyFont="1" applyFill="1" applyBorder="1" applyAlignment="1" applyProtection="1">
      <alignment horizontal="left" vertical="top" wrapText="1"/>
    </xf>
    <xf numFmtId="0" fontId="0" fillId="0" borderId="1" xfId="0" applyFont="1" applyFill="1" applyBorder="1" applyAlignment="1" applyProtection="1">
      <alignment horizontal="left" vertical="top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left" vertical="center"/>
    </xf>
    <xf numFmtId="0" fontId="1" fillId="0" borderId="1" xfId="0" applyFont="1" applyFill="1" applyBorder="1" applyAlignment="1" applyProtection="1">
      <alignment horizontal="center" vertical="center" wrapText="1"/>
    </xf>
    <xf numFmtId="0" fontId="0" fillId="0" borderId="12" xfId="0" applyFont="1" applyFill="1" applyBorder="1" applyAlignment="1" applyProtection="1">
      <alignment wrapText="1"/>
    </xf>
    <xf numFmtId="0" fontId="19" fillId="0" borderId="5" xfId="0" applyFont="1" applyFill="1" applyBorder="1" applyAlignment="1" applyProtection="1">
      <alignment vertical="center" wrapText="1"/>
    </xf>
    <xf numFmtId="0" fontId="19" fillId="0" borderId="9" xfId="0" applyFont="1" applyFill="1" applyBorder="1" applyAlignment="1" applyProtection="1">
      <alignment horizontal="left" vertical="center" wrapText="1"/>
    </xf>
    <xf numFmtId="0" fontId="23" fillId="0" borderId="11" xfId="0" applyFont="1" applyFill="1" applyBorder="1" applyAlignment="1" applyProtection="1">
      <alignment horizontal="center"/>
    </xf>
    <xf numFmtId="0" fontId="23" fillId="0" borderId="1" xfId="0" applyFont="1" applyFill="1" applyBorder="1" applyAlignment="1" applyProtection="1">
      <alignment horizontal="center"/>
    </xf>
    <xf numFmtId="0" fontId="19" fillId="0" borderId="1" xfId="0" applyFont="1" applyFill="1" applyBorder="1" applyAlignment="1" applyProtection="1">
      <alignment horizontal="left" vertical="center" wrapText="1"/>
    </xf>
    <xf numFmtId="0" fontId="1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horizontal="left" vertical="top"/>
    </xf>
    <xf numFmtId="0" fontId="1" fillId="0" borderId="0" xfId="0" applyFont="1" applyFill="1" applyBorder="1" applyAlignment="1" applyProtection="1">
      <alignment vertical="top"/>
    </xf>
    <xf numFmtId="0" fontId="1" fillId="0" borderId="0" xfId="0" applyFont="1" applyFill="1" applyBorder="1" applyAlignment="1" applyProtection="1">
      <alignment horizontal="left" vertical="top" wrapText="1"/>
    </xf>
    <xf numFmtId="0" fontId="1" fillId="0" borderId="0" xfId="0" applyFont="1" applyFill="1" applyBorder="1" applyAlignment="1" applyProtection="1">
      <alignment horizontal="left"/>
    </xf>
  </cellXfs>
  <cellStyles count="2">
    <cellStyle name="Обычный" xfId="0" builtinId="0"/>
    <cellStyle name="Обычный 2" xfId="1" xr:uid="{00000000-0005-0000-0000-000006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2A2A2A"/>
      <rgbColor rgb="FF993300"/>
      <rgbColor rgb="FF993366"/>
      <rgbColor rgb="FF333399"/>
      <rgbColor rgb="FF2B2B2B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I41"/>
  <sheetViews>
    <sheetView topLeftCell="A16" zoomScale="67" zoomScaleNormal="67" workbookViewId="0">
      <selection activeCell="F27" sqref="F27"/>
    </sheetView>
  </sheetViews>
  <sheetFormatPr defaultColWidth="8.69921875" defaultRowHeight="13"/>
  <cols>
    <col min="2" max="2" width="6.69921875" style="1" customWidth="1"/>
    <col min="3" max="3" width="4.796875" style="1" customWidth="1"/>
    <col min="4" max="4" width="3.796875" style="1" customWidth="1"/>
    <col min="5" max="5" width="6.09765625" style="1" customWidth="1"/>
    <col min="6" max="7" width="4.09765625" style="1" customWidth="1"/>
    <col min="8" max="8" width="5.796875" style="1" customWidth="1"/>
    <col min="9" max="9" width="5.296875" style="1" customWidth="1"/>
    <col min="10" max="10" width="4.796875" style="1" customWidth="1"/>
    <col min="11" max="11" width="6.09765625" style="1" customWidth="1"/>
    <col min="12" max="12" width="5.3984375" style="1" customWidth="1"/>
    <col min="13" max="13" width="10.3984375" style="1" customWidth="1"/>
    <col min="24" max="24" width="18" style="1" customWidth="1"/>
    <col min="25" max="25" width="12" style="1" customWidth="1"/>
  </cols>
  <sheetData>
    <row r="1" spans="1:27"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</row>
    <row r="2" spans="1:27" ht="15">
      <c r="A2" s="96" t="s">
        <v>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2"/>
      <c r="AA2" s="2"/>
    </row>
    <row r="3" spans="1:27" ht="15.5">
      <c r="A3" s="97" t="s">
        <v>1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3"/>
      <c r="AA3" s="3"/>
    </row>
    <row r="4" spans="1:27" ht="15.5">
      <c r="A4" s="97" t="s">
        <v>2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3"/>
      <c r="AA4" s="3"/>
    </row>
    <row r="5" spans="1:27"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</row>
    <row r="6" spans="1:27"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15"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98" t="s">
        <v>3</v>
      </c>
      <c r="V7" s="98"/>
      <c r="W7" s="98"/>
      <c r="X7" s="6"/>
      <c r="Y7" s="6"/>
      <c r="Z7" s="5"/>
      <c r="AA7" s="5"/>
    </row>
    <row r="8" spans="1:27"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</row>
    <row r="9" spans="1:27" ht="15.5"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79" t="s">
        <v>4</v>
      </c>
      <c r="V9" s="79"/>
      <c r="W9" s="79"/>
      <c r="X9" s="7"/>
      <c r="Y9" s="7"/>
      <c r="Z9" s="5"/>
      <c r="AA9" s="5"/>
    </row>
    <row r="10" spans="1:27" ht="22.5" customHeight="1">
      <c r="B10" s="92" t="s">
        <v>5</v>
      </c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7"/>
      <c r="O10" s="7"/>
      <c r="P10" s="7"/>
      <c r="Q10" s="7"/>
      <c r="R10" s="7"/>
      <c r="S10" s="7"/>
      <c r="T10" s="7"/>
      <c r="U10" s="93" t="s">
        <v>6</v>
      </c>
      <c r="V10" s="93"/>
      <c r="W10" s="93"/>
      <c r="X10" s="93"/>
      <c r="Y10" s="8"/>
      <c r="Z10" s="9"/>
    </row>
    <row r="11" spans="1:27" ht="15.65" customHeight="1">
      <c r="B11" s="10" t="s">
        <v>7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82" t="s">
        <v>8</v>
      </c>
      <c r="V11" s="82"/>
      <c r="W11" s="82"/>
      <c r="X11" s="82"/>
      <c r="Y11" s="11"/>
      <c r="Z11" s="11"/>
    </row>
    <row r="12" spans="1:27" ht="15.65" customHeight="1"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1"/>
      <c r="X12" s="11"/>
      <c r="Y12" s="11"/>
      <c r="Z12" s="11"/>
    </row>
    <row r="13" spans="1:27" ht="15.65" customHeight="1"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1"/>
      <c r="X13" s="11"/>
      <c r="Y13" s="11"/>
      <c r="Z13" s="11"/>
    </row>
    <row r="14" spans="1:27" s="13" customFormat="1"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spans="1:27"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7" ht="57.9" customHeight="1">
      <c r="A16" s="94" t="s">
        <v>9</v>
      </c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14"/>
      <c r="AA16" s="15"/>
    </row>
    <row r="17" spans="1:61" ht="22.5" customHeight="1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90" t="s">
        <v>10</v>
      </c>
      <c r="O17" s="90"/>
      <c r="P17" s="90"/>
      <c r="Q17" s="90"/>
      <c r="R17" s="90"/>
      <c r="S17" s="90"/>
      <c r="T17" s="90"/>
      <c r="U17" s="17"/>
      <c r="V17" s="16"/>
      <c r="W17" s="16"/>
      <c r="X17" s="16"/>
      <c r="Y17" s="16"/>
      <c r="Z17" s="14"/>
      <c r="AA17" s="15"/>
    </row>
    <row r="18" spans="1:61" ht="15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8"/>
      <c r="O18" s="18"/>
      <c r="P18" s="18"/>
      <c r="Q18" s="18"/>
      <c r="R18" s="17"/>
      <c r="S18" s="17"/>
      <c r="T18" s="17"/>
      <c r="U18" s="17"/>
      <c r="V18" s="16"/>
      <c r="W18" s="16"/>
      <c r="X18" s="16"/>
      <c r="Y18" s="16"/>
      <c r="Z18" s="14"/>
      <c r="AA18" s="15"/>
    </row>
    <row r="19" spans="1:61" ht="33.4" customHeight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90" t="s">
        <v>11</v>
      </c>
      <c r="O19" s="90"/>
      <c r="P19" s="90"/>
      <c r="Q19" s="90"/>
      <c r="R19" s="90"/>
      <c r="S19" s="90"/>
      <c r="T19" s="90"/>
      <c r="U19" s="90"/>
      <c r="V19" s="16"/>
      <c r="W19" s="16"/>
      <c r="X19" s="16"/>
      <c r="Y19" s="16"/>
      <c r="Z19" s="14"/>
      <c r="AA19" s="15"/>
    </row>
    <row r="20" spans="1:61" ht="18.75" customHeight="1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9"/>
      <c r="O20" s="20"/>
      <c r="P20" s="21"/>
      <c r="Q20" s="22" t="s">
        <v>12</v>
      </c>
      <c r="R20" s="16"/>
      <c r="S20" s="16"/>
      <c r="T20" s="16"/>
      <c r="U20" s="16"/>
      <c r="V20" s="16"/>
      <c r="W20" s="16"/>
      <c r="X20" s="16"/>
      <c r="Y20" s="16"/>
      <c r="Z20" s="14"/>
      <c r="AA20" s="15"/>
    </row>
    <row r="21" spans="1:61" ht="18.75" customHeight="1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20"/>
      <c r="O21" s="20"/>
      <c r="P21" s="20"/>
      <c r="Q21" s="20"/>
      <c r="R21" s="16"/>
      <c r="S21" s="16"/>
      <c r="T21" s="16"/>
      <c r="U21" s="16"/>
      <c r="V21" s="16"/>
      <c r="W21" s="16"/>
      <c r="X21" s="16"/>
      <c r="Y21" s="16"/>
      <c r="Z21" s="14"/>
      <c r="AA21" s="15"/>
    </row>
    <row r="22" spans="1:61" ht="33.75" customHeight="1">
      <c r="B22" s="84" t="s">
        <v>13</v>
      </c>
      <c r="C22" s="84"/>
      <c r="D22" s="84"/>
      <c r="E22" s="84"/>
      <c r="F22" s="91" t="s">
        <v>14</v>
      </c>
      <c r="G22" s="91"/>
      <c r="H22" s="91"/>
      <c r="I22" s="91"/>
      <c r="J22" s="91"/>
      <c r="K22" s="91"/>
      <c r="L22" s="91"/>
      <c r="M22" s="91"/>
      <c r="N22" s="91"/>
      <c r="R22" s="23" t="s">
        <v>15</v>
      </c>
      <c r="S22" s="24"/>
      <c r="T22" s="25"/>
      <c r="U22" s="25"/>
      <c r="V22" s="25"/>
      <c r="W22" s="25"/>
      <c r="X22" s="26">
        <v>2023</v>
      </c>
      <c r="Y22" s="25"/>
      <c r="Z22" s="9"/>
      <c r="AA22" s="15"/>
    </row>
    <row r="23" spans="1:61" ht="18" customHeight="1">
      <c r="B23" s="88" t="s">
        <v>16</v>
      </c>
      <c r="C23" s="88"/>
      <c r="D23" s="88"/>
      <c r="E23" s="88"/>
      <c r="F23" s="89" t="s">
        <v>17</v>
      </c>
      <c r="G23" s="89"/>
      <c r="H23" s="89"/>
      <c r="I23" s="89"/>
      <c r="J23" s="89"/>
      <c r="K23" s="89"/>
      <c r="L23" s="89"/>
      <c r="M23" s="89"/>
      <c r="N23" s="89"/>
      <c r="R23" s="24" t="s">
        <v>18</v>
      </c>
      <c r="S23" s="24"/>
      <c r="T23" s="27"/>
      <c r="U23" s="27"/>
      <c r="V23" s="27"/>
      <c r="W23" s="27"/>
      <c r="X23" s="27"/>
      <c r="Y23" s="27"/>
      <c r="Z23" s="28" t="s">
        <v>19</v>
      </c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</row>
    <row r="24" spans="1:61" ht="15.65" customHeight="1">
      <c r="B24" s="88" t="s">
        <v>20</v>
      </c>
      <c r="C24" s="88"/>
      <c r="D24" s="88"/>
      <c r="E24" s="88"/>
      <c r="F24" s="89" t="s">
        <v>21</v>
      </c>
      <c r="G24" s="89"/>
      <c r="H24" s="89"/>
      <c r="I24" s="89"/>
      <c r="J24" s="89"/>
      <c r="K24" s="89"/>
      <c r="L24" s="89"/>
      <c r="M24" s="89"/>
      <c r="N24" s="89"/>
      <c r="O24" s="30"/>
      <c r="P24" s="30"/>
      <c r="Q24" s="30"/>
      <c r="R24" s="28"/>
      <c r="S24" s="28"/>
      <c r="T24" s="28"/>
      <c r="U24" s="28"/>
      <c r="V24" s="28"/>
      <c r="X24" s="28"/>
      <c r="Y24" s="27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</row>
    <row r="25" spans="1:61" ht="15.65" customHeight="1">
      <c r="B25" s="88" t="s">
        <v>22</v>
      </c>
      <c r="C25" s="88"/>
      <c r="D25" s="88"/>
      <c r="E25" s="88"/>
      <c r="F25" s="88" t="s">
        <v>23</v>
      </c>
      <c r="G25" s="88"/>
      <c r="H25" s="88"/>
      <c r="I25" s="88"/>
      <c r="J25" s="88"/>
      <c r="K25" s="88"/>
      <c r="L25" s="88"/>
      <c r="M25" s="88"/>
      <c r="N25" s="88"/>
      <c r="O25" s="30"/>
      <c r="P25" s="30"/>
      <c r="Q25" s="30"/>
      <c r="R25" s="28"/>
      <c r="S25" s="28"/>
      <c r="T25" s="28"/>
      <c r="U25" s="28"/>
      <c r="V25" s="28"/>
      <c r="W25" s="28"/>
      <c r="X25" s="28"/>
      <c r="Y25" s="27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</row>
    <row r="26" spans="1:61" ht="15.65" customHeight="1">
      <c r="B26" s="88" t="s">
        <v>24</v>
      </c>
      <c r="C26" s="88"/>
      <c r="D26" s="88"/>
      <c r="E26" s="88"/>
      <c r="F26" s="88" t="s">
        <v>25</v>
      </c>
      <c r="G26" s="88"/>
      <c r="H26" s="88"/>
      <c r="I26" s="88"/>
      <c r="J26" s="88"/>
      <c r="K26" s="88"/>
      <c r="L26" s="88"/>
      <c r="M26" s="88"/>
      <c r="N26" s="88"/>
      <c r="O26" s="30"/>
      <c r="P26" s="30"/>
      <c r="Q26" s="30"/>
      <c r="R26" s="28"/>
      <c r="S26" s="28"/>
      <c r="T26" s="28"/>
      <c r="U26" s="28"/>
      <c r="V26" s="28"/>
      <c r="W26" s="28"/>
      <c r="X26" s="28"/>
      <c r="Y26" s="27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</row>
    <row r="27" spans="1:61" ht="15" customHeight="1">
      <c r="B27" s="84" t="s">
        <v>26</v>
      </c>
      <c r="C27" s="84"/>
      <c r="D27" s="84"/>
      <c r="E27" s="84"/>
      <c r="F27" s="84" t="s">
        <v>27</v>
      </c>
      <c r="G27" s="84"/>
      <c r="H27" s="84"/>
      <c r="I27" s="84"/>
      <c r="J27" s="84"/>
      <c r="K27" s="84"/>
      <c r="L27" s="84"/>
      <c r="M27" s="84"/>
      <c r="N27" s="84"/>
      <c r="O27" s="9"/>
      <c r="P27" s="9"/>
      <c r="Q27" s="9"/>
      <c r="R27" s="8"/>
      <c r="S27" s="8"/>
      <c r="T27" s="8"/>
      <c r="U27" s="8"/>
      <c r="V27" s="8"/>
      <c r="W27" s="8"/>
      <c r="X27" s="8"/>
      <c r="Y27" s="8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</row>
    <row r="28" spans="1:61" ht="13.65" customHeight="1"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8"/>
      <c r="O28" s="9"/>
      <c r="P28" s="9"/>
      <c r="Q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</row>
    <row r="29" spans="1:61" ht="13.65" customHeight="1"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4"/>
      <c r="O29" s="34"/>
      <c r="P29" s="86" t="s">
        <v>28</v>
      </c>
      <c r="Q29" s="86"/>
      <c r="R29" s="86"/>
      <c r="S29" s="35"/>
      <c r="T29" s="35"/>
      <c r="U29" s="35"/>
      <c r="V29" s="35"/>
      <c r="W29" s="35"/>
      <c r="X29" s="36"/>
      <c r="Y29" s="37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</row>
    <row r="30" spans="1:61" ht="13.65" customHeight="1"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8"/>
      <c r="O30" s="38"/>
      <c r="P30" s="39"/>
      <c r="Q30" s="39"/>
      <c r="R30" s="39"/>
      <c r="S30" s="35"/>
      <c r="T30" s="35"/>
      <c r="U30" s="35"/>
      <c r="V30" s="35"/>
      <c r="W30" s="40"/>
      <c r="X30" s="37"/>
      <c r="Y30" s="37"/>
      <c r="AB30" s="9"/>
      <c r="AC30" s="9"/>
      <c r="AD30" s="9"/>
      <c r="AE30" s="9"/>
      <c r="AF30" s="9"/>
      <c r="AG30" s="9"/>
      <c r="AH30" s="9"/>
      <c r="AK30" s="87"/>
      <c r="AL30" s="87"/>
      <c r="AM30" s="87"/>
      <c r="AN30" s="8"/>
      <c r="AO30" s="8"/>
      <c r="AP30" s="8"/>
      <c r="AQ30" s="8"/>
      <c r="AR30" s="8"/>
      <c r="AS30" s="9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</row>
    <row r="31" spans="1:61" ht="18" customHeight="1"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12"/>
      <c r="O31" s="41"/>
      <c r="P31" s="80" t="s">
        <v>29</v>
      </c>
      <c r="Q31" s="80"/>
      <c r="R31" s="80"/>
      <c r="S31" s="80"/>
      <c r="T31" s="80"/>
      <c r="U31" s="80"/>
      <c r="V31" s="81" t="s">
        <v>30</v>
      </c>
      <c r="W31" s="81"/>
      <c r="X31" s="42" t="s">
        <v>31</v>
      </c>
      <c r="Y31" s="37"/>
      <c r="AB31" s="9"/>
      <c r="AC31" s="9"/>
      <c r="AD31" s="9"/>
      <c r="AE31" s="9"/>
      <c r="AF31" s="9"/>
      <c r="AG31" s="9"/>
      <c r="AH31" s="9"/>
      <c r="AK31" s="43"/>
      <c r="AL31" s="43"/>
      <c r="AM31" s="43"/>
      <c r="AN31" s="8"/>
      <c r="AO31" s="8"/>
      <c r="AP31" s="8"/>
      <c r="AQ31" s="8"/>
      <c r="AR31" s="2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</row>
    <row r="32" spans="1:61" ht="17.25" customHeight="1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12"/>
      <c r="O32" s="41"/>
      <c r="P32" s="40"/>
      <c r="Q32" s="40"/>
      <c r="R32" s="40"/>
      <c r="S32" s="40"/>
      <c r="T32" s="40"/>
      <c r="U32" s="40"/>
      <c r="V32" s="40"/>
      <c r="W32" s="40"/>
      <c r="X32" s="37"/>
      <c r="Y32" s="37"/>
      <c r="AB32" s="9"/>
      <c r="AC32" s="9"/>
      <c r="AD32" s="9"/>
      <c r="AE32" s="9"/>
      <c r="AF32" s="9"/>
      <c r="AG32" s="9"/>
      <c r="AH32" s="9"/>
      <c r="AK32" s="82"/>
      <c r="AL32" s="82"/>
      <c r="AM32" s="82"/>
      <c r="AN32" s="82"/>
      <c r="AO32" s="82"/>
      <c r="AP32" s="82"/>
      <c r="AQ32" s="83"/>
      <c r="AR32" s="83"/>
      <c r="AS32" s="10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</row>
    <row r="33" spans="2:61" ht="16.5" customHeight="1"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12"/>
      <c r="O33" s="41"/>
      <c r="P33" s="40" t="s">
        <v>32</v>
      </c>
      <c r="Q33" s="40"/>
      <c r="R33" s="40"/>
      <c r="S33" s="40"/>
      <c r="T33" s="40"/>
      <c r="U33" s="40"/>
      <c r="V33" s="78" t="s">
        <v>30</v>
      </c>
      <c r="W33" s="78"/>
      <c r="X33" s="45" t="s">
        <v>33</v>
      </c>
      <c r="Y33" s="37"/>
      <c r="AB33" s="9"/>
      <c r="AC33" s="9"/>
      <c r="AD33" s="9"/>
      <c r="AE33" s="9"/>
      <c r="AF33" s="9"/>
      <c r="AG33" s="9"/>
      <c r="AH33" s="9"/>
      <c r="AK33" s="24"/>
      <c r="AL33" s="24"/>
      <c r="AM33" s="24"/>
      <c r="AN33" s="24"/>
      <c r="AO33" s="24"/>
      <c r="AP33" s="24"/>
      <c r="AQ33" s="24"/>
      <c r="AR33" s="2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</row>
    <row r="34" spans="2:61" ht="15.75" customHeight="1">
      <c r="P34" s="40"/>
      <c r="Q34" s="40"/>
      <c r="R34" s="40"/>
      <c r="S34" s="40"/>
      <c r="T34" s="40"/>
      <c r="U34" s="40"/>
      <c r="V34" s="40"/>
      <c r="W34" s="40"/>
      <c r="X34" s="37"/>
      <c r="Y34" s="37"/>
      <c r="AB34" s="9"/>
      <c r="AC34" s="9"/>
      <c r="AD34" s="9"/>
      <c r="AE34" s="9"/>
      <c r="AF34" s="9"/>
      <c r="AG34" s="9"/>
      <c r="AH34" s="9"/>
      <c r="AK34" s="24"/>
      <c r="AL34" s="24"/>
      <c r="AM34" s="24"/>
      <c r="AN34" s="24"/>
      <c r="AO34" s="24"/>
      <c r="AP34" s="24"/>
      <c r="AQ34" s="24"/>
      <c r="AR34" s="24"/>
      <c r="AS34" s="2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</row>
    <row r="35" spans="2:61" ht="17.399999999999999" customHeight="1">
      <c r="N35" s="46"/>
      <c r="O35" s="15"/>
      <c r="P35" s="77" t="s">
        <v>34</v>
      </c>
      <c r="Q35" s="77"/>
      <c r="R35" s="77"/>
      <c r="S35" s="77"/>
      <c r="T35" s="77"/>
      <c r="U35" s="77"/>
      <c r="V35" s="78" t="s">
        <v>35</v>
      </c>
      <c r="W35" s="78"/>
      <c r="X35" s="45" t="s">
        <v>36</v>
      </c>
      <c r="Y35" s="37"/>
      <c r="AK35" s="24"/>
      <c r="AL35" s="24"/>
      <c r="AM35" s="24"/>
      <c r="AN35" s="24"/>
      <c r="AO35" s="24"/>
      <c r="AP35" s="24"/>
      <c r="AQ35" s="24"/>
      <c r="AR35" s="24"/>
    </row>
    <row r="36" spans="2:61" ht="15.5">
      <c r="P36" s="40"/>
      <c r="Q36" s="40"/>
      <c r="R36" s="40"/>
      <c r="S36" s="40"/>
      <c r="T36" s="40"/>
      <c r="U36" s="40"/>
      <c r="V36" s="40"/>
      <c r="W36" s="40"/>
      <c r="X36" s="40"/>
      <c r="Y36" s="37"/>
      <c r="AK36" s="79"/>
      <c r="AL36" s="79"/>
      <c r="AM36" s="79"/>
      <c r="AN36" s="79"/>
      <c r="AO36" s="79"/>
      <c r="AP36" s="79"/>
      <c r="AQ36" s="76"/>
      <c r="AR36" s="76"/>
      <c r="AS36" s="24"/>
    </row>
    <row r="37" spans="2:61" ht="15.5">
      <c r="N37" s="47"/>
      <c r="P37" s="40" t="s">
        <v>37</v>
      </c>
      <c r="Q37" s="40"/>
      <c r="R37" s="40"/>
      <c r="S37" s="78"/>
      <c r="T37" s="78"/>
      <c r="U37" s="78"/>
      <c r="V37" s="40" t="s">
        <v>35</v>
      </c>
      <c r="W37" s="40"/>
      <c r="X37" s="45" t="s">
        <v>38</v>
      </c>
      <c r="Y37" s="40"/>
      <c r="AK37" s="24"/>
      <c r="AL37" s="24"/>
      <c r="AM37" s="24"/>
      <c r="AN37" s="24"/>
      <c r="AO37" s="24"/>
      <c r="AP37" s="24"/>
      <c r="AQ37" s="24"/>
      <c r="AR37" s="24"/>
      <c r="AS37" s="24"/>
    </row>
    <row r="38" spans="2:61" ht="15" customHeight="1">
      <c r="P38" s="37"/>
      <c r="Q38" s="37"/>
      <c r="R38" s="40"/>
      <c r="S38" s="40"/>
      <c r="T38" s="40"/>
      <c r="U38" s="40"/>
      <c r="V38" s="40"/>
      <c r="W38" s="40"/>
      <c r="X38" s="40"/>
      <c r="Y38" s="40"/>
      <c r="AK38" s="24"/>
      <c r="AL38" s="24"/>
      <c r="AM38" s="24"/>
      <c r="AN38" s="76"/>
      <c r="AO38" s="76"/>
      <c r="AP38" s="76"/>
      <c r="AQ38" s="24"/>
      <c r="AR38" s="24"/>
      <c r="AS38" s="24"/>
    </row>
    <row r="41" spans="2:61" ht="12.75" customHeight="1"/>
  </sheetData>
  <mergeCells count="38">
    <mergeCell ref="B1:AA1"/>
    <mergeCell ref="A2:Y2"/>
    <mergeCell ref="A3:Y3"/>
    <mergeCell ref="A4:Y4"/>
    <mergeCell ref="U7:W7"/>
    <mergeCell ref="U9:W9"/>
    <mergeCell ref="B10:M10"/>
    <mergeCell ref="U10:X10"/>
    <mergeCell ref="U11:X11"/>
    <mergeCell ref="A16:Y16"/>
    <mergeCell ref="N17:T17"/>
    <mergeCell ref="N19:U19"/>
    <mergeCell ref="B22:E22"/>
    <mergeCell ref="F22:N22"/>
    <mergeCell ref="B23:E23"/>
    <mergeCell ref="F23:N23"/>
    <mergeCell ref="B24:E24"/>
    <mergeCell ref="F24:N24"/>
    <mergeCell ref="B25:E25"/>
    <mergeCell ref="F25:N25"/>
    <mergeCell ref="B26:E26"/>
    <mergeCell ref="F26:N26"/>
    <mergeCell ref="B27:E27"/>
    <mergeCell ref="F27:N27"/>
    <mergeCell ref="AS27:BI27"/>
    <mergeCell ref="P29:R29"/>
    <mergeCell ref="AK30:AM30"/>
    <mergeCell ref="P31:U31"/>
    <mergeCell ref="V31:W31"/>
    <mergeCell ref="AK32:AP32"/>
    <mergeCell ref="AQ32:AR32"/>
    <mergeCell ref="V33:W33"/>
    <mergeCell ref="AN38:AP38"/>
    <mergeCell ref="P35:U35"/>
    <mergeCell ref="V35:W35"/>
    <mergeCell ref="AK36:AP36"/>
    <mergeCell ref="AQ36:AR36"/>
    <mergeCell ref="S37:U37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&amp;C&amp;12&amp;A</oddHeader>
    <oddFooter>&amp;C&amp;12Страница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M26"/>
  <sheetViews>
    <sheetView zoomScale="78" zoomScaleNormal="78" workbookViewId="0">
      <selection activeCell="AE27" sqref="AE27"/>
    </sheetView>
  </sheetViews>
  <sheetFormatPr defaultColWidth="8.59765625" defaultRowHeight="13"/>
  <cols>
    <col min="1" max="1" width="8.3984375" style="1" customWidth="1"/>
    <col min="2" max="2" width="4.796875" style="1" customWidth="1"/>
    <col min="3" max="3" width="4.69921875" style="1" customWidth="1"/>
    <col min="4" max="6" width="3.09765625" style="1" customWidth="1"/>
    <col min="7" max="7" width="4.19921875" style="1" customWidth="1"/>
    <col min="8" max="8" width="2.796875" style="1" customWidth="1"/>
    <col min="9" max="9" width="2.19921875" style="1" customWidth="1"/>
    <col min="10" max="10" width="3.796875" style="1" customWidth="1"/>
    <col min="11" max="12" width="3.09765625" style="1" customWidth="1"/>
    <col min="13" max="13" width="3.59765625" style="1" customWidth="1"/>
    <col min="14" max="14" width="2.3984375" style="1" customWidth="1"/>
    <col min="15" max="22" width="3.09765625" style="1" customWidth="1"/>
    <col min="23" max="23" width="3.19921875" style="1" customWidth="1"/>
    <col min="24" max="24" width="1.3984375" style="1" customWidth="1"/>
    <col min="25" max="27" width="3.09765625" style="1" customWidth="1"/>
    <col min="28" max="28" width="1.796875" style="1" customWidth="1"/>
    <col min="29" max="29" width="1.69921875" style="1" customWidth="1"/>
    <col min="30" max="32" width="3.09765625" style="1" customWidth="1"/>
    <col min="33" max="34" width="1.59765625" style="1" customWidth="1"/>
    <col min="35" max="36" width="3.09765625" style="1" customWidth="1"/>
    <col min="37" max="37" width="4.59765625" style="1" customWidth="1"/>
    <col min="38" max="38" width="4.3984375" style="1" customWidth="1"/>
    <col min="39" max="39" width="3" style="1" customWidth="1"/>
    <col min="40" max="40" width="2" style="1" customWidth="1"/>
    <col min="41" max="43" width="3.09765625" style="1" customWidth="1"/>
    <col min="44" max="44" width="1.59765625" style="1" customWidth="1"/>
    <col min="45" max="45" width="1.69921875" style="1" customWidth="1"/>
    <col min="46" max="47" width="3.09765625" style="1" customWidth="1"/>
    <col min="48" max="48" width="3.796875" style="1" customWidth="1"/>
    <col min="49" max="49" width="3.3984375" style="1" customWidth="1"/>
    <col min="50" max="50" width="1.69921875" style="1" customWidth="1"/>
    <col min="51" max="51" width="1.3984375" style="1" customWidth="1"/>
    <col min="52" max="52" width="3.69921875" style="1" customWidth="1"/>
    <col min="53" max="53" width="3.3984375" style="1" customWidth="1"/>
    <col min="54" max="54" width="3.09765625" style="1" customWidth="1"/>
    <col min="55" max="55" width="1.69921875" style="1" customWidth="1"/>
    <col min="56" max="56" width="1.796875" style="1" customWidth="1"/>
    <col min="57" max="59" width="3.09765625" style="1" customWidth="1"/>
    <col min="60" max="60" width="1.8984375" style="1" customWidth="1"/>
    <col min="61" max="61" width="1.796875" style="1" customWidth="1"/>
    <col min="62" max="65" width="3.09765625" style="1" customWidth="1"/>
  </cols>
  <sheetData>
    <row r="1" spans="2:65"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</row>
    <row r="2" spans="2:65">
      <c r="B2" s="48"/>
      <c r="C2" s="122" t="s">
        <v>39</v>
      </c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  <c r="AU2" s="122"/>
      <c r="AV2" s="122"/>
      <c r="AW2" s="122"/>
      <c r="AX2" s="122"/>
      <c r="AY2" s="122"/>
      <c r="AZ2" s="122"/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122"/>
      <c r="BM2" s="122"/>
    </row>
    <row r="3" spans="2:65" ht="12.75" customHeight="1"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</row>
    <row r="4" spans="2:65">
      <c r="B4" s="123" t="s">
        <v>40</v>
      </c>
      <c r="C4" s="50" t="s">
        <v>41</v>
      </c>
      <c r="D4" s="124" t="s">
        <v>42</v>
      </c>
      <c r="E4" s="124"/>
      <c r="F4" s="124"/>
      <c r="G4" s="124"/>
      <c r="H4" s="124"/>
      <c r="I4" s="123" t="s">
        <v>43</v>
      </c>
      <c r="J4" s="123"/>
      <c r="K4" s="123"/>
      <c r="L4" s="123"/>
      <c r="M4" s="123"/>
      <c r="N4" s="123" t="s">
        <v>44</v>
      </c>
      <c r="O4" s="123"/>
      <c r="P4" s="123"/>
      <c r="Q4" s="123"/>
      <c r="R4" s="123"/>
      <c r="S4" s="123" t="s">
        <v>45</v>
      </c>
      <c r="T4" s="123"/>
      <c r="U4" s="123"/>
      <c r="V4" s="123"/>
      <c r="W4" s="123"/>
      <c r="X4" s="123" t="s">
        <v>46</v>
      </c>
      <c r="Y4" s="123"/>
      <c r="Z4" s="123"/>
      <c r="AA4" s="123"/>
      <c r="AB4" s="123"/>
      <c r="AC4" s="123" t="s">
        <v>47</v>
      </c>
      <c r="AD4" s="123"/>
      <c r="AE4" s="123"/>
      <c r="AF4" s="123"/>
      <c r="AG4" s="123"/>
      <c r="AH4" s="123" t="s">
        <v>48</v>
      </c>
      <c r="AI4" s="123"/>
      <c r="AJ4" s="123"/>
      <c r="AK4" s="123"/>
      <c r="AL4" s="123"/>
      <c r="AM4" s="123"/>
      <c r="AN4" s="123" t="s">
        <v>49</v>
      </c>
      <c r="AO4" s="123"/>
      <c r="AP4" s="123"/>
      <c r="AQ4" s="123"/>
      <c r="AR4" s="123"/>
      <c r="AS4" s="123" t="s">
        <v>50</v>
      </c>
      <c r="AT4" s="123"/>
      <c r="AU4" s="123"/>
      <c r="AV4" s="123"/>
      <c r="AW4" s="123"/>
      <c r="AX4" s="123"/>
      <c r="AY4" s="123" t="s">
        <v>51</v>
      </c>
      <c r="AZ4" s="123"/>
      <c r="BA4" s="123"/>
      <c r="BB4" s="123"/>
      <c r="BC4" s="123"/>
      <c r="BD4" s="123" t="s">
        <v>52</v>
      </c>
      <c r="BE4" s="123"/>
      <c r="BF4" s="123"/>
      <c r="BG4" s="123"/>
      <c r="BH4" s="123"/>
      <c r="BI4" s="123" t="s">
        <v>53</v>
      </c>
      <c r="BJ4" s="123"/>
      <c r="BK4" s="123"/>
      <c r="BL4" s="123"/>
      <c r="BM4" s="123"/>
    </row>
    <row r="5" spans="2:65" ht="12.75" customHeight="1">
      <c r="B5" s="123"/>
      <c r="C5" s="50" t="s">
        <v>54</v>
      </c>
      <c r="D5" s="49">
        <v>1</v>
      </c>
      <c r="E5" s="49">
        <v>2</v>
      </c>
      <c r="F5" s="49">
        <v>3</v>
      </c>
      <c r="G5" s="49">
        <v>4</v>
      </c>
      <c r="H5" s="123">
        <v>5</v>
      </c>
      <c r="I5" s="123"/>
      <c r="J5" s="49">
        <v>6</v>
      </c>
      <c r="K5" s="49">
        <v>7</v>
      </c>
      <c r="L5" s="49">
        <v>8</v>
      </c>
      <c r="M5" s="123">
        <v>9</v>
      </c>
      <c r="N5" s="123"/>
      <c r="O5" s="49">
        <v>10</v>
      </c>
      <c r="P5" s="49">
        <v>11</v>
      </c>
      <c r="Q5" s="49">
        <v>12</v>
      </c>
      <c r="R5" s="49">
        <v>13</v>
      </c>
      <c r="S5" s="51">
        <v>14</v>
      </c>
      <c r="T5" s="51">
        <v>15</v>
      </c>
      <c r="U5" s="51">
        <v>16</v>
      </c>
      <c r="V5" s="51">
        <v>17</v>
      </c>
      <c r="W5" s="123">
        <v>18</v>
      </c>
      <c r="X5" s="123"/>
      <c r="Y5" s="51">
        <v>19</v>
      </c>
      <c r="Z5" s="51">
        <v>20</v>
      </c>
      <c r="AA5" s="51">
        <v>21</v>
      </c>
      <c r="AB5" s="123">
        <v>22</v>
      </c>
      <c r="AC5" s="123"/>
      <c r="AD5" s="51">
        <v>23</v>
      </c>
      <c r="AE5" s="51">
        <v>24</v>
      </c>
      <c r="AF5" s="51">
        <v>25</v>
      </c>
      <c r="AG5" s="123">
        <v>26</v>
      </c>
      <c r="AH5" s="123"/>
      <c r="AI5" s="51">
        <v>27</v>
      </c>
      <c r="AJ5" s="51">
        <v>28</v>
      </c>
      <c r="AK5" s="51">
        <v>29</v>
      </c>
      <c r="AL5" s="51">
        <v>30</v>
      </c>
      <c r="AM5" s="123">
        <v>31</v>
      </c>
      <c r="AN5" s="123"/>
      <c r="AO5" s="51">
        <v>32</v>
      </c>
      <c r="AP5" s="51">
        <v>33</v>
      </c>
      <c r="AQ5" s="51">
        <v>34</v>
      </c>
      <c r="AR5" s="123">
        <v>35</v>
      </c>
      <c r="AS5" s="123"/>
      <c r="AT5" s="51">
        <v>36</v>
      </c>
      <c r="AU5" s="51">
        <v>37</v>
      </c>
      <c r="AV5" s="51">
        <v>38</v>
      </c>
      <c r="AW5" s="51">
        <v>39</v>
      </c>
      <c r="AX5" s="123">
        <v>40</v>
      </c>
      <c r="AY5" s="123"/>
      <c r="AZ5" s="51">
        <v>41</v>
      </c>
      <c r="BA5" s="51">
        <v>42</v>
      </c>
      <c r="BB5" s="51">
        <v>43</v>
      </c>
      <c r="BC5" s="123">
        <v>44</v>
      </c>
      <c r="BD5" s="123"/>
      <c r="BE5" s="51">
        <v>45</v>
      </c>
      <c r="BF5" s="51">
        <v>46</v>
      </c>
      <c r="BG5" s="51">
        <v>47</v>
      </c>
      <c r="BH5" s="123">
        <v>48</v>
      </c>
      <c r="BI5" s="123"/>
      <c r="BJ5" s="51">
        <v>49</v>
      </c>
      <c r="BK5" s="51">
        <v>50</v>
      </c>
      <c r="BL5" s="51">
        <v>51</v>
      </c>
      <c r="BM5" s="51">
        <v>52</v>
      </c>
    </row>
    <row r="6" spans="2:65" ht="12.75" customHeight="1">
      <c r="B6" s="120">
        <v>1</v>
      </c>
      <c r="C6" s="120"/>
      <c r="D6" s="52"/>
      <c r="E6" s="52" t="s">
        <v>55</v>
      </c>
      <c r="F6" s="52" t="s">
        <v>55</v>
      </c>
      <c r="G6" s="52" t="s">
        <v>55</v>
      </c>
      <c r="H6" s="52" t="s">
        <v>55</v>
      </c>
      <c r="I6" s="52" t="s">
        <v>55</v>
      </c>
      <c r="J6" s="52" t="s">
        <v>55</v>
      </c>
      <c r="K6" s="52" t="s">
        <v>55</v>
      </c>
      <c r="L6" s="52" t="s">
        <v>55</v>
      </c>
      <c r="M6" s="121" t="s">
        <v>55</v>
      </c>
      <c r="N6" s="121"/>
      <c r="O6" s="52" t="s">
        <v>55</v>
      </c>
      <c r="P6" s="52" t="s">
        <v>56</v>
      </c>
      <c r="Q6" s="52" t="s">
        <v>56</v>
      </c>
      <c r="R6" s="52" t="s">
        <v>56</v>
      </c>
      <c r="S6" s="52" t="s">
        <v>56</v>
      </c>
      <c r="T6" s="52" t="s">
        <v>55</v>
      </c>
      <c r="U6" s="52" t="s">
        <v>55</v>
      </c>
      <c r="V6" s="53" t="s">
        <v>55</v>
      </c>
      <c r="W6" s="119" t="s">
        <v>55</v>
      </c>
      <c r="X6" s="119"/>
      <c r="Y6" s="54" t="s">
        <v>57</v>
      </c>
      <c r="Z6" s="54" t="s">
        <v>57</v>
      </c>
      <c r="AA6" s="54" t="s">
        <v>57</v>
      </c>
      <c r="AB6" s="119" t="s">
        <v>58</v>
      </c>
      <c r="AC6" s="119"/>
      <c r="AD6" s="55" t="s">
        <v>59</v>
      </c>
      <c r="AE6" s="54" t="s">
        <v>55</v>
      </c>
      <c r="AF6" s="54" t="s">
        <v>55</v>
      </c>
      <c r="AG6" s="119" t="s">
        <v>55</v>
      </c>
      <c r="AH6" s="119"/>
      <c r="AI6" s="54" t="s">
        <v>55</v>
      </c>
      <c r="AJ6" s="54" t="s">
        <v>55</v>
      </c>
      <c r="AK6" s="54" t="s">
        <v>55</v>
      </c>
      <c r="AL6" s="54" t="s">
        <v>55</v>
      </c>
      <c r="AM6" s="119" t="s">
        <v>55</v>
      </c>
      <c r="AN6" s="119"/>
      <c r="AO6" s="54" t="s">
        <v>55</v>
      </c>
      <c r="AP6" s="54" t="s">
        <v>56</v>
      </c>
      <c r="AQ6" s="54" t="s">
        <v>56</v>
      </c>
      <c r="AR6" s="119" t="s">
        <v>55</v>
      </c>
      <c r="AS6" s="119"/>
      <c r="AT6" s="54" t="s">
        <v>55</v>
      </c>
      <c r="AU6" s="54" t="s">
        <v>55</v>
      </c>
      <c r="AV6" s="54" t="s">
        <v>55</v>
      </c>
      <c r="AW6" s="54" t="s">
        <v>55</v>
      </c>
      <c r="AX6" s="119" t="s">
        <v>55</v>
      </c>
      <c r="AY6" s="119"/>
      <c r="AZ6" s="54" t="s">
        <v>55</v>
      </c>
      <c r="BA6" s="54" t="s">
        <v>57</v>
      </c>
      <c r="BB6" s="54" t="s">
        <v>57</v>
      </c>
      <c r="BC6" s="119" t="s">
        <v>58</v>
      </c>
      <c r="BD6" s="119"/>
      <c r="BE6" s="54" t="s">
        <v>59</v>
      </c>
      <c r="BF6" s="54" t="s">
        <v>59</v>
      </c>
      <c r="BG6" s="54" t="s">
        <v>59</v>
      </c>
      <c r="BH6" s="119" t="s">
        <v>59</v>
      </c>
      <c r="BI6" s="119"/>
      <c r="BJ6" s="54" t="s">
        <v>59</v>
      </c>
      <c r="BK6" s="54" t="s">
        <v>59</v>
      </c>
      <c r="BL6" s="54" t="s">
        <v>59</v>
      </c>
      <c r="BM6" s="54" t="s">
        <v>59</v>
      </c>
    </row>
    <row r="7" spans="2:65" ht="12.65" customHeight="1">
      <c r="B7" s="120">
        <v>2</v>
      </c>
      <c r="C7" s="120"/>
      <c r="D7" s="52"/>
      <c r="E7" s="52" t="s">
        <v>55</v>
      </c>
      <c r="F7" s="52" t="s">
        <v>55</v>
      </c>
      <c r="G7" s="52" t="s">
        <v>55</v>
      </c>
      <c r="H7" s="52" t="s">
        <v>55</v>
      </c>
      <c r="I7" s="52" t="s">
        <v>55</v>
      </c>
      <c r="J7" s="52" t="s">
        <v>56</v>
      </c>
      <c r="K7" s="52" t="s">
        <v>56</v>
      </c>
      <c r="L7" s="52" t="s">
        <v>56</v>
      </c>
      <c r="M7" s="121" t="s">
        <v>56</v>
      </c>
      <c r="N7" s="121"/>
      <c r="O7" s="52" t="s">
        <v>55</v>
      </c>
      <c r="P7" s="52" t="s">
        <v>55</v>
      </c>
      <c r="Q7" s="52" t="s">
        <v>55</v>
      </c>
      <c r="R7" s="52" t="s">
        <v>55</v>
      </c>
      <c r="S7" s="52" t="s">
        <v>55</v>
      </c>
      <c r="T7" s="52" t="s">
        <v>56</v>
      </c>
      <c r="U7" s="52" t="s">
        <v>56</v>
      </c>
      <c r="V7" s="53" t="s">
        <v>55</v>
      </c>
      <c r="W7" s="119" t="s">
        <v>55</v>
      </c>
      <c r="X7" s="119"/>
      <c r="Y7" s="54" t="s">
        <v>55</v>
      </c>
      <c r="Z7" s="54" t="s">
        <v>57</v>
      </c>
      <c r="AA7" s="54" t="s">
        <v>57</v>
      </c>
      <c r="AB7" s="119" t="s">
        <v>58</v>
      </c>
      <c r="AC7" s="119"/>
      <c r="AD7" s="55" t="s">
        <v>59</v>
      </c>
      <c r="AE7" s="54" t="s">
        <v>55</v>
      </c>
      <c r="AF7" s="54" t="s">
        <v>55</v>
      </c>
      <c r="AG7" s="119" t="s">
        <v>55</v>
      </c>
      <c r="AH7" s="119"/>
      <c r="AI7" s="54" t="s">
        <v>55</v>
      </c>
      <c r="AJ7" s="54" t="s">
        <v>55</v>
      </c>
      <c r="AK7" s="54" t="s">
        <v>60</v>
      </c>
      <c r="AL7" s="54" t="s">
        <v>60</v>
      </c>
      <c r="AM7" s="121" t="s">
        <v>60</v>
      </c>
      <c r="AN7" s="121" t="s">
        <v>60</v>
      </c>
      <c r="AO7" s="54" t="s">
        <v>60</v>
      </c>
      <c r="AP7" s="54" t="s">
        <v>60</v>
      </c>
      <c r="AQ7" s="54" t="s">
        <v>60</v>
      </c>
      <c r="AR7" s="119" t="s">
        <v>55</v>
      </c>
      <c r="AS7" s="119"/>
      <c r="AT7" s="54" t="s">
        <v>55</v>
      </c>
      <c r="AU7" s="54" t="s">
        <v>55</v>
      </c>
      <c r="AV7" s="54" t="s">
        <v>55</v>
      </c>
      <c r="AW7" s="54" t="s">
        <v>55</v>
      </c>
      <c r="AX7" s="119" t="s">
        <v>55</v>
      </c>
      <c r="AY7" s="119"/>
      <c r="AZ7" s="54" t="s">
        <v>55</v>
      </c>
      <c r="BA7" s="54" t="s">
        <v>57</v>
      </c>
      <c r="BB7" s="54" t="s">
        <v>57</v>
      </c>
      <c r="BC7" s="119" t="s">
        <v>58</v>
      </c>
      <c r="BD7" s="119"/>
      <c r="BE7" s="54" t="s">
        <v>59</v>
      </c>
      <c r="BF7" s="54" t="s">
        <v>59</v>
      </c>
      <c r="BG7" s="54" t="s">
        <v>59</v>
      </c>
      <c r="BH7" s="119" t="s">
        <v>59</v>
      </c>
      <c r="BI7" s="119"/>
      <c r="BJ7" s="54" t="s">
        <v>59</v>
      </c>
      <c r="BK7" s="54" t="s">
        <v>59</v>
      </c>
      <c r="BL7" s="54" t="s">
        <v>59</v>
      </c>
      <c r="BM7" s="54" t="s">
        <v>59</v>
      </c>
    </row>
    <row r="8" spans="2:65" ht="7.5" customHeight="1">
      <c r="B8" s="47"/>
      <c r="C8" s="56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57"/>
      <c r="AD8" s="57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58"/>
      <c r="AW8" s="58"/>
      <c r="AX8" s="58"/>
      <c r="AY8" s="58"/>
      <c r="AZ8" s="58"/>
      <c r="BA8" s="58"/>
      <c r="BB8" s="58"/>
      <c r="BC8" s="58"/>
      <c r="BD8" s="19"/>
      <c r="BE8" s="19"/>
      <c r="BF8" s="19"/>
      <c r="BG8" s="19"/>
      <c r="BH8" s="19"/>
      <c r="BI8" s="19"/>
      <c r="BJ8" s="19"/>
      <c r="BK8" s="19"/>
      <c r="BL8" s="19"/>
      <c r="BM8" s="19"/>
    </row>
    <row r="9" spans="2:65">
      <c r="B9" s="47"/>
      <c r="C9" s="59" t="s">
        <v>61</v>
      </c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</row>
    <row r="10" spans="2:65"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</row>
    <row r="11" spans="2:65" ht="13.25" customHeight="1"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</row>
    <row r="12" spans="2:65" ht="13.25" customHeight="1">
      <c r="B12" s="47"/>
      <c r="C12" s="110" t="s">
        <v>62</v>
      </c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0"/>
      <c r="BF12" s="110"/>
      <c r="BG12" s="110"/>
      <c r="BH12" s="110"/>
      <c r="BI12" s="110"/>
      <c r="BJ12" s="110"/>
      <c r="BK12" s="110"/>
      <c r="BL12" s="110"/>
      <c r="BM12" s="110"/>
    </row>
    <row r="13" spans="2:65" ht="9.9" customHeight="1">
      <c r="B13" s="47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</row>
    <row r="14" spans="2:65" ht="23.4" customHeight="1">
      <c r="B14" s="47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2" t="s">
        <v>63</v>
      </c>
      <c r="T14" s="112"/>
      <c r="U14" s="112"/>
      <c r="V14" s="112"/>
      <c r="W14" s="112"/>
      <c r="X14" s="112"/>
      <c r="Y14" s="112"/>
      <c r="Z14" s="112" t="s">
        <v>64</v>
      </c>
      <c r="AA14" s="112"/>
      <c r="AB14" s="112"/>
      <c r="AC14" s="112"/>
      <c r="AD14" s="112"/>
      <c r="AE14" s="112"/>
      <c r="AF14" s="112"/>
      <c r="AG14" s="113" t="s">
        <v>65</v>
      </c>
      <c r="AH14" s="113"/>
      <c r="AI14" s="113"/>
      <c r="AJ14" s="62"/>
      <c r="AK14" s="63"/>
      <c r="AL14" s="63"/>
      <c r="AM14" s="63"/>
      <c r="AN14" s="63"/>
      <c r="AO14" s="114"/>
      <c r="AP14" s="114"/>
      <c r="AQ14" s="114"/>
      <c r="AR14" s="114"/>
      <c r="AS14" s="114"/>
      <c r="AT14" s="114"/>
      <c r="AU14" s="114"/>
      <c r="AV14" s="114"/>
      <c r="AW14" s="114"/>
      <c r="AX14" s="64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</row>
    <row r="15" spans="2:65" ht="15" customHeight="1">
      <c r="B15" s="47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5" t="s">
        <v>66</v>
      </c>
      <c r="T15" s="115"/>
      <c r="U15" s="115" t="s">
        <v>67</v>
      </c>
      <c r="V15" s="115"/>
      <c r="W15" s="116" t="s">
        <v>68</v>
      </c>
      <c r="X15" s="116"/>
      <c r="Y15" s="116"/>
      <c r="Z15" s="115" t="s">
        <v>69</v>
      </c>
      <c r="AA15" s="115"/>
      <c r="AB15" s="115" t="s">
        <v>70</v>
      </c>
      <c r="AC15" s="115"/>
      <c r="AD15" s="115"/>
      <c r="AE15" s="116" t="s">
        <v>68</v>
      </c>
      <c r="AF15" s="116"/>
      <c r="AG15" s="113"/>
      <c r="AH15" s="113"/>
      <c r="AI15" s="113"/>
      <c r="AJ15" s="117"/>
      <c r="AK15" s="117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4"/>
      <c r="AW15" s="114"/>
      <c r="AX15" s="64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  <c r="BM15" s="65"/>
    </row>
    <row r="16" spans="2:65" ht="14.15" customHeight="1">
      <c r="B16" s="47"/>
      <c r="C16" s="66" t="s">
        <v>55</v>
      </c>
      <c r="D16" s="100" t="s">
        <v>71</v>
      </c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1" t="s">
        <v>72</v>
      </c>
      <c r="T16" s="101"/>
      <c r="U16" s="101" t="s">
        <v>73</v>
      </c>
      <c r="V16" s="101"/>
      <c r="W16" s="102" t="s">
        <v>74</v>
      </c>
      <c r="X16" s="102"/>
      <c r="Y16" s="102"/>
      <c r="Z16" s="101" t="s">
        <v>75</v>
      </c>
      <c r="AA16" s="101"/>
      <c r="AB16" s="101" t="s">
        <v>76</v>
      </c>
      <c r="AC16" s="101"/>
      <c r="AD16" s="101"/>
      <c r="AE16" s="102" t="s">
        <v>77</v>
      </c>
      <c r="AF16" s="102"/>
      <c r="AG16" s="102"/>
      <c r="AH16" s="102"/>
      <c r="AI16" s="102"/>
      <c r="AJ16" s="107"/>
      <c r="AK16" s="107"/>
      <c r="AL16" s="108"/>
      <c r="AM16" s="108"/>
      <c r="AN16" s="108"/>
      <c r="AO16" s="108"/>
      <c r="AP16" s="108"/>
      <c r="AQ16" s="108"/>
      <c r="AR16" s="108"/>
      <c r="AS16" s="108"/>
      <c r="AT16" s="108"/>
      <c r="AU16" s="108"/>
      <c r="AV16" s="108"/>
      <c r="AW16" s="108"/>
      <c r="AX16" s="69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</row>
    <row r="17" spans="2:65" ht="12.75" customHeight="1">
      <c r="B17" s="47"/>
      <c r="C17" s="71" t="s">
        <v>57</v>
      </c>
      <c r="D17" s="100" t="s">
        <v>78</v>
      </c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1" t="s">
        <v>79</v>
      </c>
      <c r="T17" s="101"/>
      <c r="U17" s="101" t="s">
        <v>80</v>
      </c>
      <c r="V17" s="101"/>
      <c r="W17" s="102" t="s">
        <v>81</v>
      </c>
      <c r="X17" s="102"/>
      <c r="Y17" s="102"/>
      <c r="Z17" s="101" t="s">
        <v>80</v>
      </c>
      <c r="AA17" s="101"/>
      <c r="AB17" s="101" t="s">
        <v>80</v>
      </c>
      <c r="AC17" s="101"/>
      <c r="AD17" s="101"/>
      <c r="AE17" s="102" t="s">
        <v>82</v>
      </c>
      <c r="AF17" s="102"/>
      <c r="AG17" s="102"/>
      <c r="AH17" s="102"/>
      <c r="AI17" s="102"/>
      <c r="AJ17" s="67"/>
      <c r="AK17" s="6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69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</row>
    <row r="18" spans="2:65" ht="12.75" customHeight="1">
      <c r="B18" s="47"/>
      <c r="C18" s="71" t="s">
        <v>58</v>
      </c>
      <c r="D18" s="100" t="s">
        <v>83</v>
      </c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1" t="s">
        <v>84</v>
      </c>
      <c r="T18" s="101"/>
      <c r="U18" s="101" t="s">
        <v>84</v>
      </c>
      <c r="V18" s="101"/>
      <c r="W18" s="72"/>
      <c r="X18" s="73" t="s">
        <v>80</v>
      </c>
      <c r="Y18" s="74"/>
      <c r="Z18" s="101" t="s">
        <v>84</v>
      </c>
      <c r="AA18" s="101"/>
      <c r="AB18" s="101" t="s">
        <v>84</v>
      </c>
      <c r="AC18" s="101"/>
      <c r="AD18" s="101"/>
      <c r="AE18" s="102" t="s">
        <v>80</v>
      </c>
      <c r="AF18" s="102"/>
      <c r="AG18" s="102"/>
      <c r="AH18" s="102"/>
      <c r="AI18" s="102"/>
      <c r="AJ18" s="67"/>
      <c r="AK18" s="6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69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</row>
    <row r="19" spans="2:65" ht="12.75" customHeight="1">
      <c r="B19" s="47"/>
      <c r="C19" s="71" t="s">
        <v>56</v>
      </c>
      <c r="D19" s="100" t="s">
        <v>85</v>
      </c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1" t="s">
        <v>82</v>
      </c>
      <c r="T19" s="101"/>
      <c r="U19" s="101" t="s">
        <v>80</v>
      </c>
      <c r="V19" s="101"/>
      <c r="W19" s="102" t="s">
        <v>86</v>
      </c>
      <c r="X19" s="102"/>
      <c r="Y19" s="102"/>
      <c r="Z19" s="101" t="s">
        <v>86</v>
      </c>
      <c r="AA19" s="101"/>
      <c r="AB19" s="101"/>
      <c r="AC19" s="101"/>
      <c r="AD19" s="101"/>
      <c r="AE19" s="102" t="s">
        <v>86</v>
      </c>
      <c r="AF19" s="102"/>
      <c r="AG19" s="102"/>
      <c r="AH19" s="102"/>
      <c r="AI19" s="102"/>
      <c r="AJ19" s="107"/>
      <c r="AK19" s="107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69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</row>
    <row r="20" spans="2:65" ht="12.75" customHeight="1">
      <c r="B20" s="47"/>
      <c r="C20" s="71" t="s">
        <v>87</v>
      </c>
      <c r="D20" s="100" t="s">
        <v>88</v>
      </c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1"/>
      <c r="T20" s="101"/>
      <c r="U20" s="101"/>
      <c r="V20" s="101"/>
      <c r="W20" s="102"/>
      <c r="X20" s="102"/>
      <c r="Y20" s="102"/>
      <c r="Z20" s="101"/>
      <c r="AA20" s="101"/>
      <c r="AB20" s="101"/>
      <c r="AC20" s="101"/>
      <c r="AD20" s="101"/>
      <c r="AE20" s="102"/>
      <c r="AF20" s="102"/>
      <c r="AG20" s="102"/>
      <c r="AH20" s="102"/>
      <c r="AI20" s="102"/>
      <c r="AJ20" s="107"/>
      <c r="AK20" s="107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69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</row>
    <row r="21" spans="2:65" ht="13.5" customHeight="1">
      <c r="B21" s="47"/>
      <c r="C21" s="71" t="s">
        <v>60</v>
      </c>
      <c r="D21" s="100" t="s">
        <v>89</v>
      </c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1"/>
      <c r="T21" s="101"/>
      <c r="U21" s="101"/>
      <c r="V21" s="101"/>
      <c r="W21" s="102"/>
      <c r="X21" s="102"/>
      <c r="Y21" s="102"/>
      <c r="Z21" s="101"/>
      <c r="AA21" s="101"/>
      <c r="AB21" s="109" t="s">
        <v>86</v>
      </c>
      <c r="AC21" s="109"/>
      <c r="AD21" s="109"/>
      <c r="AE21" s="102" t="s">
        <v>86</v>
      </c>
      <c r="AF21" s="102"/>
      <c r="AG21" s="102"/>
      <c r="AH21" s="102"/>
      <c r="AI21" s="102"/>
      <c r="AJ21" s="107"/>
      <c r="AK21" s="107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69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</row>
    <row r="22" spans="2:65" ht="27.9" customHeight="1">
      <c r="B22" s="47"/>
      <c r="C22" s="71" t="s">
        <v>90</v>
      </c>
      <c r="D22" s="100" t="s">
        <v>91</v>
      </c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1"/>
      <c r="T22" s="101"/>
      <c r="U22" s="101"/>
      <c r="V22" s="101"/>
      <c r="W22" s="102"/>
      <c r="X22" s="102"/>
      <c r="Y22" s="102"/>
      <c r="Z22" s="101"/>
      <c r="AA22" s="101"/>
      <c r="AB22" s="101"/>
      <c r="AC22" s="101"/>
      <c r="AD22" s="101"/>
      <c r="AE22" s="102"/>
      <c r="AF22" s="102"/>
      <c r="AG22" s="102"/>
      <c r="AH22" s="102"/>
      <c r="AI22" s="102"/>
      <c r="AJ22" s="107"/>
      <c r="AK22" s="107"/>
      <c r="AL22" s="108"/>
      <c r="AM22" s="108"/>
      <c r="AN22" s="108"/>
      <c r="AO22" s="108"/>
      <c r="AP22" s="108"/>
      <c r="AQ22" s="108"/>
      <c r="AR22" s="108"/>
      <c r="AS22" s="108"/>
      <c r="AT22" s="108"/>
      <c r="AU22" s="108"/>
      <c r="AV22" s="108"/>
      <c r="AW22" s="108"/>
      <c r="AX22" s="69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</row>
    <row r="23" spans="2:65" ht="16.5" customHeight="1">
      <c r="B23" s="47"/>
      <c r="C23" s="71" t="s">
        <v>92</v>
      </c>
      <c r="D23" s="100" t="s">
        <v>93</v>
      </c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1"/>
      <c r="T23" s="101"/>
      <c r="U23" s="101"/>
      <c r="V23" s="101"/>
      <c r="W23" s="102"/>
      <c r="X23" s="102"/>
      <c r="Y23" s="102"/>
      <c r="Z23" s="101"/>
      <c r="AA23" s="101"/>
      <c r="AB23" s="101"/>
      <c r="AC23" s="101"/>
      <c r="AD23" s="101"/>
      <c r="AE23" s="102"/>
      <c r="AF23" s="102"/>
      <c r="AG23" s="102"/>
      <c r="AH23" s="102"/>
      <c r="AI23" s="102"/>
      <c r="AJ23" s="107"/>
      <c r="AK23" s="107"/>
      <c r="AL23" s="108"/>
      <c r="AM23" s="108"/>
      <c r="AN23" s="108"/>
      <c r="AO23" s="108"/>
      <c r="AP23" s="108"/>
      <c r="AQ23" s="108"/>
      <c r="AR23" s="108"/>
      <c r="AS23" s="108"/>
      <c r="AT23" s="108"/>
      <c r="AU23" s="108"/>
      <c r="AV23" s="108"/>
      <c r="AW23" s="108"/>
      <c r="AX23" s="69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</row>
    <row r="24" spans="2:65" ht="12.75" customHeight="1">
      <c r="B24" s="47"/>
      <c r="C24" s="71" t="s">
        <v>59</v>
      </c>
      <c r="D24" s="100" t="s">
        <v>94</v>
      </c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1" t="s">
        <v>84</v>
      </c>
      <c r="T24" s="101"/>
      <c r="U24" s="101" t="s">
        <v>95</v>
      </c>
      <c r="V24" s="101"/>
      <c r="W24" s="102" t="s">
        <v>96</v>
      </c>
      <c r="X24" s="102"/>
      <c r="Y24" s="102"/>
      <c r="Z24" s="101" t="s">
        <v>84</v>
      </c>
      <c r="AA24" s="101"/>
      <c r="AB24" s="101" t="s">
        <v>95</v>
      </c>
      <c r="AC24" s="101"/>
      <c r="AD24" s="101"/>
      <c r="AE24" s="102" t="s">
        <v>96</v>
      </c>
      <c r="AF24" s="102"/>
      <c r="AG24" s="102"/>
      <c r="AH24" s="102"/>
      <c r="AI24" s="102"/>
      <c r="AJ24" s="107"/>
      <c r="AK24" s="107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69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</row>
    <row r="25" spans="2:65">
      <c r="B25" s="47"/>
      <c r="C25" s="103" t="s">
        <v>65</v>
      </c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4"/>
      <c r="T25" s="104"/>
      <c r="U25" s="104"/>
      <c r="V25" s="104"/>
      <c r="W25" s="105">
        <v>52</v>
      </c>
      <c r="X25" s="105"/>
      <c r="Y25" s="105"/>
      <c r="Z25" s="104"/>
      <c r="AA25" s="104"/>
      <c r="AB25" s="104"/>
      <c r="AC25" s="104"/>
      <c r="AD25" s="104"/>
      <c r="AE25" s="105">
        <v>52</v>
      </c>
      <c r="AF25" s="105"/>
      <c r="AG25" s="106">
        <v>104</v>
      </c>
      <c r="AH25" s="106"/>
      <c r="AI25" s="106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4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</row>
    <row r="26" spans="2:65">
      <c r="B26" s="47"/>
      <c r="C26" s="75"/>
      <c r="D26" s="47" t="s">
        <v>97</v>
      </c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</row>
  </sheetData>
  <mergeCells count="199">
    <mergeCell ref="C2:BM2"/>
    <mergeCell ref="B4:B5"/>
    <mergeCell ref="D4:H4"/>
    <mergeCell ref="I4:M4"/>
    <mergeCell ref="N4:R4"/>
    <mergeCell ref="S4:W4"/>
    <mergeCell ref="X4:AB4"/>
    <mergeCell ref="AC4:AG4"/>
    <mergeCell ref="AH4:AM4"/>
    <mergeCell ref="AN4:AR4"/>
    <mergeCell ref="AS4:AX4"/>
    <mergeCell ref="AY4:BC4"/>
    <mergeCell ref="BD4:BH4"/>
    <mergeCell ref="BI4:BM4"/>
    <mergeCell ref="H5:I5"/>
    <mergeCell ref="M5:N5"/>
    <mergeCell ref="W5:X5"/>
    <mergeCell ref="AB5:AC5"/>
    <mergeCell ref="AG5:AH5"/>
    <mergeCell ref="AM5:AN5"/>
    <mergeCell ref="AR5:AS5"/>
    <mergeCell ref="AX5:AY5"/>
    <mergeCell ref="BC5:BD5"/>
    <mergeCell ref="BH5:BI5"/>
    <mergeCell ref="BH6:BI6"/>
    <mergeCell ref="B7:C7"/>
    <mergeCell ref="M7:N7"/>
    <mergeCell ref="W7:X7"/>
    <mergeCell ref="AB7:AC7"/>
    <mergeCell ref="AG7:AH7"/>
    <mergeCell ref="AM7:AN7"/>
    <mergeCell ref="AR7:AS7"/>
    <mergeCell ref="AX7:AY7"/>
    <mergeCell ref="BC7:BD7"/>
    <mergeCell ref="BH7:BI7"/>
    <mergeCell ref="B6:C6"/>
    <mergeCell ref="M6:N6"/>
    <mergeCell ref="W6:X6"/>
    <mergeCell ref="AB6:AC6"/>
    <mergeCell ref="AG6:AH6"/>
    <mergeCell ref="AM6:AN6"/>
    <mergeCell ref="AR6:AS6"/>
    <mergeCell ref="AX6:AY6"/>
    <mergeCell ref="BC6:BD6"/>
    <mergeCell ref="C12:BM12"/>
    <mergeCell ref="C14:R15"/>
    <mergeCell ref="S14:Y14"/>
    <mergeCell ref="Z14:AF14"/>
    <mergeCell ref="AG14:AI15"/>
    <mergeCell ref="AO14:AU14"/>
    <mergeCell ref="AV14:AW15"/>
    <mergeCell ref="S15:T15"/>
    <mergeCell ref="U15:V15"/>
    <mergeCell ref="W15:Y15"/>
    <mergeCell ref="Z15:AA15"/>
    <mergeCell ref="AB15:AD15"/>
    <mergeCell ref="AE15:AF15"/>
    <mergeCell ref="AJ15:AK15"/>
    <mergeCell ref="AL15:AN15"/>
    <mergeCell ref="AO15:AP15"/>
    <mergeCell ref="AQ15:AS15"/>
    <mergeCell ref="AT15:AU15"/>
    <mergeCell ref="AT16:AU16"/>
    <mergeCell ref="AV16:AW16"/>
    <mergeCell ref="D17:R17"/>
    <mergeCell ref="S17:T17"/>
    <mergeCell ref="U17:V17"/>
    <mergeCell ref="W17:Y17"/>
    <mergeCell ref="Z17:AA17"/>
    <mergeCell ref="AB17:AD17"/>
    <mergeCell ref="AE17:AF17"/>
    <mergeCell ref="AG17:AI17"/>
    <mergeCell ref="AL17:AN17"/>
    <mergeCell ref="AO17:AP17"/>
    <mergeCell ref="AQ17:AS17"/>
    <mergeCell ref="AT17:AU17"/>
    <mergeCell ref="AV17:AW17"/>
    <mergeCell ref="D16:R16"/>
    <mergeCell ref="S16:T16"/>
    <mergeCell ref="U16:V16"/>
    <mergeCell ref="W16:Y16"/>
    <mergeCell ref="Z16:AA16"/>
    <mergeCell ref="AB16:AD16"/>
    <mergeCell ref="AE16:AF16"/>
    <mergeCell ref="AG16:AI16"/>
    <mergeCell ref="AJ16:AK16"/>
    <mergeCell ref="Z18:AA18"/>
    <mergeCell ref="AB18:AD18"/>
    <mergeCell ref="AE18:AF18"/>
    <mergeCell ref="AG18:AI18"/>
    <mergeCell ref="AL18:AN18"/>
    <mergeCell ref="AO18:AP18"/>
    <mergeCell ref="AL16:AN16"/>
    <mergeCell ref="AO16:AP16"/>
    <mergeCell ref="AQ16:AS16"/>
    <mergeCell ref="AB20:AD20"/>
    <mergeCell ref="AE20:AF20"/>
    <mergeCell ref="AG20:AI20"/>
    <mergeCell ref="AJ20:AK20"/>
    <mergeCell ref="AQ18:AS18"/>
    <mergeCell ref="AT18:AU18"/>
    <mergeCell ref="AV18:AW18"/>
    <mergeCell ref="D19:R19"/>
    <mergeCell ref="S19:T19"/>
    <mergeCell ref="U19:V19"/>
    <mergeCell ref="W19:Y19"/>
    <mergeCell ref="Z19:AA19"/>
    <mergeCell ref="AB19:AD19"/>
    <mergeCell ref="AE19:AF19"/>
    <mergeCell ref="AG19:AI19"/>
    <mergeCell ref="AJ19:AK19"/>
    <mergeCell ref="AL19:AN19"/>
    <mergeCell ref="AO19:AP19"/>
    <mergeCell ref="AQ19:AS19"/>
    <mergeCell ref="AT19:AU19"/>
    <mergeCell ref="AV19:AW19"/>
    <mergeCell ref="D18:R18"/>
    <mergeCell ref="S18:T18"/>
    <mergeCell ref="U18:V18"/>
    <mergeCell ref="AL20:AN20"/>
    <mergeCell ref="AO20:AP20"/>
    <mergeCell ref="AQ20:AS20"/>
    <mergeCell ref="AT20:AU20"/>
    <mergeCell ref="AV20:AW20"/>
    <mergeCell ref="D21:R21"/>
    <mergeCell ref="S21:T21"/>
    <mergeCell ref="U21:V21"/>
    <mergeCell ref="W21:Y21"/>
    <mergeCell ref="Z21:AA21"/>
    <mergeCell ref="AB21:AD21"/>
    <mergeCell ref="AE21:AF21"/>
    <mergeCell ref="AG21:AI21"/>
    <mergeCell ref="AJ21:AK21"/>
    <mergeCell ref="AL21:AN21"/>
    <mergeCell ref="AO21:AP21"/>
    <mergeCell ref="AQ21:AS21"/>
    <mergeCell ref="AT21:AU21"/>
    <mergeCell ref="AV21:AW21"/>
    <mergeCell ref="D20:R20"/>
    <mergeCell ref="S20:T20"/>
    <mergeCell ref="U20:V20"/>
    <mergeCell ref="W20:Y20"/>
    <mergeCell ref="Z20:AA20"/>
    <mergeCell ref="D22:R22"/>
    <mergeCell ref="S22:T22"/>
    <mergeCell ref="U22:V22"/>
    <mergeCell ref="W22:Y22"/>
    <mergeCell ref="Z22:AA22"/>
    <mergeCell ref="AB22:AD22"/>
    <mergeCell ref="AE22:AF22"/>
    <mergeCell ref="AG22:AI22"/>
    <mergeCell ref="AJ22:AK22"/>
    <mergeCell ref="AO24:AP24"/>
    <mergeCell ref="AQ24:AS24"/>
    <mergeCell ref="AT24:AU24"/>
    <mergeCell ref="AV24:AW24"/>
    <mergeCell ref="D23:R23"/>
    <mergeCell ref="S23:T23"/>
    <mergeCell ref="U23:V23"/>
    <mergeCell ref="W23:Y23"/>
    <mergeCell ref="Z23:AA23"/>
    <mergeCell ref="AB23:AD23"/>
    <mergeCell ref="AE23:AF23"/>
    <mergeCell ref="AG23:AI23"/>
    <mergeCell ref="AJ23:AK23"/>
    <mergeCell ref="AL22:AN22"/>
    <mergeCell ref="AO22:AP22"/>
    <mergeCell ref="AQ22:AS22"/>
    <mergeCell ref="AT22:AU22"/>
    <mergeCell ref="AV22:AW22"/>
    <mergeCell ref="AL23:AN23"/>
    <mergeCell ref="AO23:AP23"/>
    <mergeCell ref="AQ23:AS23"/>
    <mergeCell ref="AT23:AU23"/>
    <mergeCell ref="AV23:AW23"/>
    <mergeCell ref="AL25:AN25"/>
    <mergeCell ref="AO25:AP25"/>
    <mergeCell ref="AQ25:AS25"/>
    <mergeCell ref="AT25:AU25"/>
    <mergeCell ref="AV25:AW25"/>
    <mergeCell ref="D24:R24"/>
    <mergeCell ref="S24:T24"/>
    <mergeCell ref="U24:V24"/>
    <mergeCell ref="W24:Y24"/>
    <mergeCell ref="Z24:AA24"/>
    <mergeCell ref="C25:R25"/>
    <mergeCell ref="S25:T25"/>
    <mergeCell ref="U25:V25"/>
    <mergeCell ref="W25:Y25"/>
    <mergeCell ref="Z25:AA25"/>
    <mergeCell ref="AB25:AD25"/>
    <mergeCell ref="AE25:AF25"/>
    <mergeCell ref="AG25:AI25"/>
    <mergeCell ref="AJ25:AK25"/>
    <mergeCell ref="AB24:AD24"/>
    <mergeCell ref="AE24:AF24"/>
    <mergeCell ref="AG24:AI24"/>
    <mergeCell ref="AJ24:AK24"/>
    <mergeCell ref="AL24:AN24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&amp;C&amp;12&amp;A</oddHeader>
    <oddFooter>&amp;C&amp;12Страница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J72"/>
  <sheetViews>
    <sheetView tabSelected="1" topLeftCell="A25" zoomScaleNormal="100" workbookViewId="0">
      <selection activeCell="A25" sqref="A1:XFD1048576"/>
    </sheetView>
  </sheetViews>
  <sheetFormatPr defaultColWidth="8.59765625" defaultRowHeight="13"/>
  <cols>
    <col min="1" max="1" width="7.09765625" style="127" customWidth="1"/>
    <col min="2" max="2" width="3.296875" style="127" customWidth="1"/>
    <col min="3" max="3" width="11.09765625" style="127" customWidth="1"/>
    <col min="4" max="4" width="36.69921875" style="127" customWidth="1"/>
    <col min="5" max="5" width="6.796875" style="219" customWidth="1"/>
    <col min="6" max="6" width="8.19921875" style="127" customWidth="1"/>
    <col min="7" max="7" width="3.296875" style="127" customWidth="1"/>
    <col min="8" max="8" width="5.09765625" style="127" customWidth="1"/>
    <col min="9" max="9" width="5.19921875" style="219" customWidth="1"/>
    <col min="10" max="10" width="4.796875" style="127" customWidth="1"/>
    <col min="11" max="11" width="4.5" style="127" customWidth="1"/>
    <col min="12" max="12" width="3.5" style="127" customWidth="1"/>
    <col min="13" max="13" width="5.5" style="127" customWidth="1"/>
    <col min="14" max="14" width="6.19921875" style="127" customWidth="1"/>
    <col min="15" max="15" width="4.8984375" style="127" customWidth="1"/>
    <col min="16" max="16" width="5.69921875" style="127" customWidth="1"/>
    <col min="17" max="17" width="7.09765625" style="127" customWidth="1"/>
    <col min="18" max="18" width="6.59765625" style="127" customWidth="1"/>
    <col min="19" max="19" width="6.5" style="127" customWidth="1"/>
    <col min="20" max="20" width="6.59765625" style="127" customWidth="1"/>
    <col min="21" max="21" width="7" style="127" customWidth="1"/>
    <col min="22" max="1021" width="8.59765625" style="126"/>
    <col min="1022" max="1024" width="12.796875" style="127" customWidth="1"/>
    <col min="1025" max="16384" width="8.59765625" style="126"/>
  </cols>
  <sheetData>
    <row r="1" spans="1:21" ht="18" customHeight="1">
      <c r="A1" s="125" t="s">
        <v>98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</row>
    <row r="2" spans="1:21" ht="28.5" customHeight="1">
      <c r="A2" s="128" t="s">
        <v>99</v>
      </c>
      <c r="B2" s="128" t="s">
        <v>100</v>
      </c>
      <c r="C2" s="129" t="s">
        <v>101</v>
      </c>
      <c r="D2" s="129" t="s">
        <v>102</v>
      </c>
      <c r="E2" s="130" t="s">
        <v>103</v>
      </c>
      <c r="F2" s="130"/>
      <c r="G2" s="130"/>
      <c r="H2" s="130"/>
      <c r="I2" s="131" t="s">
        <v>104</v>
      </c>
      <c r="J2" s="131" t="s">
        <v>105</v>
      </c>
      <c r="K2" s="132" t="s">
        <v>106</v>
      </c>
      <c r="L2" s="132"/>
      <c r="M2" s="132"/>
      <c r="N2" s="132"/>
      <c r="O2" s="133" t="s">
        <v>107</v>
      </c>
      <c r="P2" s="131" t="s">
        <v>108</v>
      </c>
      <c r="Q2" s="129" t="s">
        <v>63</v>
      </c>
      <c r="R2" s="129"/>
      <c r="S2" s="129" t="s">
        <v>64</v>
      </c>
      <c r="T2" s="129"/>
      <c r="U2" s="134" t="s">
        <v>109</v>
      </c>
    </row>
    <row r="3" spans="1:21" ht="22.5" customHeight="1">
      <c r="A3" s="128"/>
      <c r="B3" s="128"/>
      <c r="C3" s="129"/>
      <c r="D3" s="129"/>
      <c r="E3" s="130"/>
      <c r="F3" s="130"/>
      <c r="G3" s="130"/>
      <c r="H3" s="130"/>
      <c r="I3" s="131"/>
      <c r="J3" s="131"/>
      <c r="K3" s="131" t="s">
        <v>110</v>
      </c>
      <c r="L3" s="130" t="s">
        <v>111</v>
      </c>
      <c r="M3" s="130"/>
      <c r="N3" s="130"/>
      <c r="O3" s="133"/>
      <c r="P3" s="131"/>
      <c r="Q3" s="135" t="s">
        <v>112</v>
      </c>
      <c r="R3" s="134" t="s">
        <v>113</v>
      </c>
      <c r="S3" s="134" t="s">
        <v>114</v>
      </c>
      <c r="T3" s="134" t="s">
        <v>115</v>
      </c>
      <c r="U3" s="134" t="s">
        <v>116</v>
      </c>
    </row>
    <row r="4" spans="1:21" ht="65.25" customHeight="1">
      <c r="A4" s="128"/>
      <c r="B4" s="128"/>
      <c r="C4" s="129"/>
      <c r="D4" s="129"/>
      <c r="E4" s="136" t="s">
        <v>117</v>
      </c>
      <c r="F4" s="137" t="s">
        <v>118</v>
      </c>
      <c r="G4" s="138" t="s">
        <v>119</v>
      </c>
      <c r="H4" s="139" t="s">
        <v>120</v>
      </c>
      <c r="I4" s="131"/>
      <c r="J4" s="131"/>
      <c r="K4" s="131"/>
      <c r="L4" s="140" t="s">
        <v>121</v>
      </c>
      <c r="M4" s="137" t="s">
        <v>122</v>
      </c>
      <c r="N4" s="141" t="s">
        <v>123</v>
      </c>
      <c r="O4" s="133"/>
      <c r="P4" s="131"/>
      <c r="Q4" s="142" t="s">
        <v>124</v>
      </c>
      <c r="R4" s="143" t="s">
        <v>124</v>
      </c>
      <c r="S4" s="143" t="s">
        <v>124</v>
      </c>
      <c r="T4" s="143" t="s">
        <v>124</v>
      </c>
      <c r="U4" s="143"/>
    </row>
    <row r="5" spans="1:21" ht="26.9" customHeight="1">
      <c r="A5" s="144"/>
      <c r="B5" s="145" t="s">
        <v>125</v>
      </c>
      <c r="C5" s="145"/>
      <c r="D5" s="145"/>
      <c r="E5" s="143">
        <v>14</v>
      </c>
      <c r="F5" s="143">
        <v>11</v>
      </c>
      <c r="G5" s="143">
        <v>7</v>
      </c>
      <c r="H5" s="143"/>
      <c r="I5" s="146">
        <v>124</v>
      </c>
      <c r="J5" s="146">
        <f>4320+J62+J63</f>
        <v>4464</v>
      </c>
      <c r="K5" s="134">
        <f>SUM(K10:K26)+K30+K33+K36+K39+K42+K45+K62+K63</f>
        <v>650</v>
      </c>
      <c r="L5" s="134">
        <f>SUM(L10:L26)+L30+L33+L36+L39+L42+L45+L62+L63</f>
        <v>230</v>
      </c>
      <c r="M5" s="134">
        <f>SUM(M10:M26)+M30+M33+M36+M39+M42+M45+M62+M63</f>
        <v>0</v>
      </c>
      <c r="N5" s="134">
        <f>SUM(N10:N26)+N30+N33+N36+N39+N42+N45+N62+N63</f>
        <v>420</v>
      </c>
      <c r="O5" s="134">
        <f>O7+O62+O63</f>
        <v>3814</v>
      </c>
      <c r="P5" s="147"/>
      <c r="Q5" s="142">
        <v>30</v>
      </c>
      <c r="R5" s="143">
        <v>32</v>
      </c>
      <c r="S5" s="143">
        <v>30</v>
      </c>
      <c r="T5" s="143">
        <v>32</v>
      </c>
      <c r="U5" s="143"/>
    </row>
    <row r="6" spans="1:21" ht="23.9" customHeight="1">
      <c r="A6" s="144"/>
      <c r="B6" s="145" t="s">
        <v>126</v>
      </c>
      <c r="C6" s="145"/>
      <c r="D6" s="145"/>
      <c r="E6" s="143">
        <v>14</v>
      </c>
      <c r="F6" s="143">
        <v>9</v>
      </c>
      <c r="G6" s="143">
        <v>7</v>
      </c>
      <c r="H6" s="143"/>
      <c r="I6" s="148">
        <v>120</v>
      </c>
      <c r="J6" s="134">
        <f>SUM(J10:J26,J30,J32,J35,J39,J41,J45,J48:J52,J54:J57,J59)</f>
        <v>4320</v>
      </c>
      <c r="K6" s="134">
        <f>SUM(K10:K26)+K30+K33+K36+K39+K42+K45</f>
        <v>610</v>
      </c>
      <c r="L6" s="134">
        <v>232</v>
      </c>
      <c r="M6" s="134"/>
      <c r="N6" s="134">
        <v>378</v>
      </c>
      <c r="O6" s="134">
        <f>O7</f>
        <v>3710</v>
      </c>
      <c r="P6" s="147"/>
      <c r="Q6" s="142">
        <v>30</v>
      </c>
      <c r="R6" s="143">
        <v>30</v>
      </c>
      <c r="S6" s="143">
        <v>30</v>
      </c>
      <c r="T6" s="143">
        <v>30</v>
      </c>
      <c r="U6" s="143"/>
    </row>
    <row r="7" spans="1:21" s="152" customFormat="1" ht="15" customHeight="1">
      <c r="A7" s="134"/>
      <c r="B7" s="149" t="s">
        <v>127</v>
      </c>
      <c r="C7" s="149"/>
      <c r="D7" s="149"/>
      <c r="E7" s="150"/>
      <c r="F7" s="143"/>
      <c r="G7" s="150"/>
      <c r="H7" s="143"/>
      <c r="I7" s="148">
        <v>120</v>
      </c>
      <c r="J7" s="134">
        <f t="shared" ref="J7:O7" si="0">SUM(J10:J26,J30,J32,J35,J39,J41,J45,J48:J52,J54:J57,J59)</f>
        <v>4320</v>
      </c>
      <c r="K7" s="134">
        <f t="shared" si="0"/>
        <v>610</v>
      </c>
      <c r="L7" s="134">
        <f t="shared" si="0"/>
        <v>210</v>
      </c>
      <c r="M7" s="134">
        <f t="shared" si="0"/>
        <v>0</v>
      </c>
      <c r="N7" s="134">
        <f t="shared" si="0"/>
        <v>400</v>
      </c>
      <c r="O7" s="134">
        <f t="shared" si="0"/>
        <v>3710</v>
      </c>
      <c r="P7" s="134"/>
      <c r="Q7" s="134">
        <v>30</v>
      </c>
      <c r="R7" s="134">
        <v>30</v>
      </c>
      <c r="S7" s="134">
        <v>30</v>
      </c>
      <c r="T7" s="134">
        <v>30</v>
      </c>
      <c r="U7" s="151"/>
    </row>
    <row r="8" spans="1:21" s="152" customFormat="1" ht="11.25" customHeight="1">
      <c r="A8" s="153"/>
      <c r="B8" s="145" t="s">
        <v>128</v>
      </c>
      <c r="C8" s="145"/>
      <c r="D8" s="145"/>
      <c r="E8" s="154"/>
      <c r="F8" s="153"/>
      <c r="G8" s="153"/>
      <c r="H8" s="153"/>
      <c r="I8" s="155">
        <f>SUM(I10:I26)+I30+I33+I36+I39+I41+I44</f>
        <v>61</v>
      </c>
      <c r="J8" s="156">
        <f t="shared" ref="J8:O8" si="1">SUM(J10:J26,J30,J32,J35,J39,J41,J45)</f>
        <v>2196</v>
      </c>
      <c r="K8" s="156">
        <f t="shared" si="1"/>
        <v>610</v>
      </c>
      <c r="L8" s="156">
        <f t="shared" si="1"/>
        <v>210</v>
      </c>
      <c r="M8" s="156">
        <f t="shared" si="1"/>
        <v>0</v>
      </c>
      <c r="N8" s="156">
        <f t="shared" si="1"/>
        <v>400</v>
      </c>
      <c r="O8" s="156">
        <f t="shared" si="1"/>
        <v>1586</v>
      </c>
      <c r="P8" s="157"/>
      <c r="Q8" s="158">
        <f>SUM(Q10:Q45)</f>
        <v>20</v>
      </c>
      <c r="R8" s="158">
        <f>SUM(R10:R45)</f>
        <v>21</v>
      </c>
      <c r="S8" s="158">
        <f>SUM(S10:S45)</f>
        <v>20</v>
      </c>
      <c r="T8" s="158">
        <f>SUM(T10:T45)</f>
        <v>0</v>
      </c>
      <c r="U8" s="155"/>
    </row>
    <row r="9" spans="1:21" s="152" customFormat="1" ht="11.25" customHeight="1">
      <c r="A9" s="159"/>
      <c r="B9" s="159"/>
      <c r="C9" s="159"/>
      <c r="D9" s="159" t="s">
        <v>129</v>
      </c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</row>
    <row r="10" spans="1:21" s="170" customFormat="1" ht="26">
      <c r="A10" s="160" t="s">
        <v>130</v>
      </c>
      <c r="B10" s="161" t="s">
        <v>131</v>
      </c>
      <c r="C10" s="162" t="s">
        <v>132</v>
      </c>
      <c r="D10" s="163" t="s">
        <v>133</v>
      </c>
      <c r="E10" s="164">
        <v>1</v>
      </c>
      <c r="F10" s="164"/>
      <c r="G10" s="165"/>
      <c r="H10" s="165"/>
      <c r="I10" s="166">
        <v>4</v>
      </c>
      <c r="J10" s="166">
        <v>144</v>
      </c>
      <c r="K10" s="166">
        <v>40</v>
      </c>
      <c r="L10" s="166">
        <v>18</v>
      </c>
      <c r="M10" s="166"/>
      <c r="N10" s="166">
        <v>22</v>
      </c>
      <c r="O10" s="166">
        <f t="shared" ref="O10:O26" si="2">J10-K10</f>
        <v>104</v>
      </c>
      <c r="P10" s="167"/>
      <c r="Q10" s="168">
        <v>4</v>
      </c>
      <c r="R10" s="169"/>
      <c r="S10" s="169"/>
      <c r="T10" s="165"/>
      <c r="U10" s="165"/>
    </row>
    <row r="11" spans="1:21" s="170" customFormat="1" ht="26">
      <c r="A11" s="160" t="s">
        <v>237</v>
      </c>
      <c r="B11" s="161" t="s">
        <v>131</v>
      </c>
      <c r="C11" s="162" t="s">
        <v>134</v>
      </c>
      <c r="D11" s="171" t="s">
        <v>135</v>
      </c>
      <c r="E11" s="164">
        <v>1</v>
      </c>
      <c r="F11" s="164"/>
      <c r="G11" s="165"/>
      <c r="H11" s="165"/>
      <c r="I11" s="166">
        <v>3</v>
      </c>
      <c r="J11" s="166">
        <v>108</v>
      </c>
      <c r="K11" s="166">
        <v>30</v>
      </c>
      <c r="L11" s="166">
        <v>12</v>
      </c>
      <c r="M11" s="166"/>
      <c r="N11" s="166">
        <v>18</v>
      </c>
      <c r="O11" s="166">
        <f t="shared" si="2"/>
        <v>78</v>
      </c>
      <c r="P11" s="167"/>
      <c r="Q11" s="168">
        <v>3</v>
      </c>
      <c r="R11" s="169"/>
      <c r="S11" s="169"/>
      <c r="T11" s="165"/>
      <c r="U11" s="165"/>
    </row>
    <row r="12" spans="1:21" s="170" customFormat="1" ht="26">
      <c r="A12" s="160" t="s">
        <v>239</v>
      </c>
      <c r="B12" s="161" t="s">
        <v>131</v>
      </c>
      <c r="C12" s="162" t="s">
        <v>136</v>
      </c>
      <c r="D12" s="171" t="s">
        <v>137</v>
      </c>
      <c r="E12" s="164"/>
      <c r="F12" s="164">
        <v>1</v>
      </c>
      <c r="G12" s="165"/>
      <c r="H12" s="165"/>
      <c r="I12" s="166">
        <v>2</v>
      </c>
      <c r="J12" s="166">
        <v>72</v>
      </c>
      <c r="K12" s="166">
        <v>20</v>
      </c>
      <c r="L12" s="166"/>
      <c r="M12" s="166"/>
      <c r="N12" s="166">
        <v>20</v>
      </c>
      <c r="O12" s="166">
        <f t="shared" si="2"/>
        <v>52</v>
      </c>
      <c r="P12" s="167"/>
      <c r="Q12" s="168">
        <v>2</v>
      </c>
      <c r="R12" s="169"/>
      <c r="S12" s="169"/>
      <c r="T12" s="165"/>
      <c r="U12" s="165"/>
    </row>
    <row r="13" spans="1:21" s="170" customFormat="1" ht="26">
      <c r="A13" s="160" t="s">
        <v>130</v>
      </c>
      <c r="B13" s="161" t="s">
        <v>131</v>
      </c>
      <c r="C13" s="162" t="s">
        <v>138</v>
      </c>
      <c r="D13" s="171" t="s">
        <v>139</v>
      </c>
      <c r="E13" s="164"/>
      <c r="F13" s="164">
        <v>1</v>
      </c>
      <c r="G13" s="165"/>
      <c r="H13" s="165"/>
      <c r="I13" s="166">
        <v>3</v>
      </c>
      <c r="J13" s="166">
        <v>108</v>
      </c>
      <c r="K13" s="166">
        <v>30</v>
      </c>
      <c r="L13" s="166">
        <v>12</v>
      </c>
      <c r="M13" s="166"/>
      <c r="N13" s="166">
        <v>18</v>
      </c>
      <c r="O13" s="166">
        <f t="shared" si="2"/>
        <v>78</v>
      </c>
      <c r="P13" s="167"/>
      <c r="Q13" s="168">
        <v>3</v>
      </c>
      <c r="R13" s="169"/>
      <c r="S13" s="169"/>
      <c r="T13" s="165"/>
      <c r="U13" s="165"/>
    </row>
    <row r="14" spans="1:21" s="170" customFormat="1" ht="26">
      <c r="A14" s="160" t="s">
        <v>140</v>
      </c>
      <c r="B14" s="161" t="s">
        <v>131</v>
      </c>
      <c r="C14" s="162" t="s">
        <v>141</v>
      </c>
      <c r="D14" s="163" t="s">
        <v>142</v>
      </c>
      <c r="E14" s="164"/>
      <c r="F14" s="164">
        <v>1</v>
      </c>
      <c r="G14" s="165"/>
      <c r="H14" s="165"/>
      <c r="I14" s="172">
        <v>2</v>
      </c>
      <c r="J14" s="172">
        <f>I14*36</f>
        <v>72</v>
      </c>
      <c r="K14" s="172">
        <v>20</v>
      </c>
      <c r="L14" s="172"/>
      <c r="M14" s="172"/>
      <c r="N14" s="172">
        <v>20</v>
      </c>
      <c r="O14" s="166">
        <f t="shared" si="2"/>
        <v>52</v>
      </c>
      <c r="P14" s="173"/>
      <c r="Q14" s="166">
        <v>2</v>
      </c>
      <c r="R14" s="169"/>
      <c r="S14" s="169"/>
      <c r="T14" s="165"/>
      <c r="U14" s="165"/>
    </row>
    <row r="15" spans="1:21" s="177" customFormat="1" ht="39">
      <c r="A15" s="160" t="s">
        <v>130</v>
      </c>
      <c r="B15" s="161" t="s">
        <v>131</v>
      </c>
      <c r="C15" s="162" t="s">
        <v>143</v>
      </c>
      <c r="D15" s="163" t="s">
        <v>144</v>
      </c>
      <c r="E15" s="164">
        <v>2</v>
      </c>
      <c r="F15" s="164"/>
      <c r="G15" s="174"/>
      <c r="H15" s="174"/>
      <c r="I15" s="172">
        <v>2</v>
      </c>
      <c r="J15" s="172">
        <f>I15*36</f>
        <v>72</v>
      </c>
      <c r="K15" s="172">
        <v>20</v>
      </c>
      <c r="L15" s="172">
        <v>10</v>
      </c>
      <c r="M15" s="172"/>
      <c r="N15" s="172">
        <v>10</v>
      </c>
      <c r="O15" s="166">
        <f t="shared" si="2"/>
        <v>52</v>
      </c>
      <c r="P15" s="173"/>
      <c r="Q15" s="166"/>
      <c r="R15" s="175">
        <v>2</v>
      </c>
      <c r="S15" s="176"/>
      <c r="T15" s="176"/>
      <c r="U15" s="176"/>
    </row>
    <row r="16" spans="1:21" s="177" customFormat="1" ht="39">
      <c r="A16" s="160" t="s">
        <v>130</v>
      </c>
      <c r="B16" s="161" t="s">
        <v>131</v>
      </c>
      <c r="C16" s="162" t="s">
        <v>145</v>
      </c>
      <c r="D16" s="163" t="s">
        <v>146</v>
      </c>
      <c r="E16" s="164"/>
      <c r="F16" s="164">
        <v>1</v>
      </c>
      <c r="G16" s="174"/>
      <c r="H16" s="174"/>
      <c r="I16" s="166">
        <v>3</v>
      </c>
      <c r="J16" s="166">
        <v>108</v>
      </c>
      <c r="K16" s="166">
        <v>30</v>
      </c>
      <c r="L16" s="166">
        <v>12</v>
      </c>
      <c r="M16" s="166"/>
      <c r="N16" s="166">
        <v>18</v>
      </c>
      <c r="O16" s="166">
        <f t="shared" si="2"/>
        <v>78</v>
      </c>
      <c r="P16" s="167"/>
      <c r="Q16" s="168">
        <v>3</v>
      </c>
      <c r="R16" s="166"/>
      <c r="S16" s="176"/>
      <c r="T16" s="176"/>
      <c r="U16" s="176"/>
    </row>
    <row r="17" spans="1:21" s="177" customFormat="1" ht="39">
      <c r="A17" s="160" t="s">
        <v>238</v>
      </c>
      <c r="B17" s="161" t="s">
        <v>131</v>
      </c>
      <c r="C17" s="162" t="s">
        <v>147</v>
      </c>
      <c r="D17" s="163" t="s">
        <v>148</v>
      </c>
      <c r="E17" s="164">
        <v>2</v>
      </c>
      <c r="F17" s="164"/>
      <c r="G17" s="174"/>
      <c r="H17" s="174"/>
      <c r="I17" s="172">
        <v>2</v>
      </c>
      <c r="J17" s="172">
        <f>I17*36</f>
        <v>72</v>
      </c>
      <c r="K17" s="172">
        <v>20</v>
      </c>
      <c r="L17" s="172">
        <v>10</v>
      </c>
      <c r="M17" s="172"/>
      <c r="N17" s="172">
        <v>10</v>
      </c>
      <c r="O17" s="166">
        <f t="shared" si="2"/>
        <v>52</v>
      </c>
      <c r="P17" s="174"/>
      <c r="Q17" s="174"/>
      <c r="R17" s="175">
        <v>2</v>
      </c>
      <c r="S17" s="176"/>
      <c r="T17" s="176"/>
      <c r="U17" s="176"/>
    </row>
    <row r="18" spans="1:21" s="177" customFormat="1" ht="26">
      <c r="A18" s="178" t="s">
        <v>130</v>
      </c>
      <c r="B18" s="161" t="s">
        <v>131</v>
      </c>
      <c r="C18" s="162" t="s">
        <v>149</v>
      </c>
      <c r="D18" s="163" t="s">
        <v>150</v>
      </c>
      <c r="E18" s="164"/>
      <c r="F18" s="164">
        <v>2</v>
      </c>
      <c r="G18" s="174"/>
      <c r="H18" s="174"/>
      <c r="I18" s="166">
        <v>3</v>
      </c>
      <c r="J18" s="166">
        <v>108</v>
      </c>
      <c r="K18" s="166">
        <v>30</v>
      </c>
      <c r="L18" s="166">
        <v>12</v>
      </c>
      <c r="M18" s="166"/>
      <c r="N18" s="166">
        <v>18</v>
      </c>
      <c r="O18" s="166">
        <f t="shared" si="2"/>
        <v>78</v>
      </c>
      <c r="P18" s="167"/>
      <c r="Q18" s="168"/>
      <c r="R18" s="166">
        <v>3</v>
      </c>
      <c r="S18" s="176"/>
      <c r="T18" s="176"/>
      <c r="U18" s="176"/>
    </row>
    <row r="19" spans="1:21" s="177" customFormat="1" ht="26">
      <c r="A19" s="179" t="s">
        <v>130</v>
      </c>
      <c r="B19" s="161" t="s">
        <v>131</v>
      </c>
      <c r="C19" s="162" t="s">
        <v>151</v>
      </c>
      <c r="D19" s="163" t="s">
        <v>152</v>
      </c>
      <c r="E19" s="164">
        <v>1</v>
      </c>
      <c r="F19" s="164"/>
      <c r="G19" s="174"/>
      <c r="H19" s="174"/>
      <c r="I19" s="166">
        <v>3</v>
      </c>
      <c r="J19" s="166">
        <v>108</v>
      </c>
      <c r="K19" s="166">
        <v>30</v>
      </c>
      <c r="L19" s="166">
        <v>12</v>
      </c>
      <c r="M19" s="166"/>
      <c r="N19" s="166">
        <v>18</v>
      </c>
      <c r="O19" s="166">
        <f t="shared" si="2"/>
        <v>78</v>
      </c>
      <c r="P19" s="167"/>
      <c r="Q19" s="168">
        <v>3</v>
      </c>
      <c r="R19" s="166"/>
      <c r="S19" s="176"/>
      <c r="T19" s="176"/>
      <c r="U19" s="176"/>
    </row>
    <row r="20" spans="1:21" s="177" customFormat="1" ht="26">
      <c r="A20" s="160" t="s">
        <v>130</v>
      </c>
      <c r="B20" s="161" t="s">
        <v>131</v>
      </c>
      <c r="C20" s="162" t="s">
        <v>235</v>
      </c>
      <c r="D20" s="163" t="s">
        <v>154</v>
      </c>
      <c r="E20" s="164">
        <v>2</v>
      </c>
      <c r="F20" s="164"/>
      <c r="G20" s="174"/>
      <c r="H20" s="174"/>
      <c r="I20" s="166">
        <v>3</v>
      </c>
      <c r="J20" s="166">
        <v>108</v>
      </c>
      <c r="K20" s="166">
        <v>30</v>
      </c>
      <c r="L20" s="166">
        <v>12</v>
      </c>
      <c r="M20" s="166"/>
      <c r="N20" s="166">
        <v>18</v>
      </c>
      <c r="O20" s="166">
        <f t="shared" si="2"/>
        <v>78</v>
      </c>
      <c r="P20" s="167"/>
      <c r="Q20" s="168"/>
      <c r="R20" s="166">
        <v>3</v>
      </c>
      <c r="S20" s="176"/>
      <c r="T20" s="176"/>
      <c r="U20" s="176"/>
    </row>
    <row r="21" spans="1:21" s="177" customFormat="1" ht="52">
      <c r="A21" s="160" t="s">
        <v>130</v>
      </c>
      <c r="B21" s="161" t="s">
        <v>131</v>
      </c>
      <c r="C21" s="162" t="s">
        <v>153</v>
      </c>
      <c r="D21" s="180" t="s">
        <v>156</v>
      </c>
      <c r="E21" s="164">
        <v>3</v>
      </c>
      <c r="F21" s="127"/>
      <c r="G21" s="174"/>
      <c r="H21" s="174"/>
      <c r="I21" s="166">
        <v>3</v>
      </c>
      <c r="J21" s="166">
        <v>108</v>
      </c>
      <c r="K21" s="166">
        <v>30</v>
      </c>
      <c r="L21" s="166">
        <v>12</v>
      </c>
      <c r="M21" s="166"/>
      <c r="N21" s="166">
        <v>18</v>
      </c>
      <c r="O21" s="166">
        <f t="shared" si="2"/>
        <v>78</v>
      </c>
      <c r="P21" s="174"/>
      <c r="Q21" s="174"/>
      <c r="R21" s="175"/>
      <c r="S21" s="175">
        <v>3</v>
      </c>
      <c r="T21" s="176"/>
      <c r="U21" s="176"/>
    </row>
    <row r="22" spans="1:21" s="177" customFormat="1" ht="52">
      <c r="A22" s="160" t="s">
        <v>130</v>
      </c>
      <c r="B22" s="161" t="s">
        <v>131</v>
      </c>
      <c r="C22" s="162" t="s">
        <v>155</v>
      </c>
      <c r="D22" s="163" t="s">
        <v>158</v>
      </c>
      <c r="E22" s="164"/>
      <c r="F22" s="164">
        <v>3</v>
      </c>
      <c r="G22" s="174"/>
      <c r="H22" s="174"/>
      <c r="I22" s="172">
        <v>2</v>
      </c>
      <c r="J22" s="172">
        <f>I22*36</f>
        <v>72</v>
      </c>
      <c r="K22" s="172">
        <v>20</v>
      </c>
      <c r="L22" s="172">
        <v>10</v>
      </c>
      <c r="M22" s="172"/>
      <c r="N22" s="172">
        <v>10</v>
      </c>
      <c r="O22" s="172">
        <f t="shared" si="2"/>
        <v>52</v>
      </c>
      <c r="P22" s="174"/>
      <c r="Q22" s="174"/>
      <c r="R22" s="176"/>
      <c r="S22" s="175">
        <v>2</v>
      </c>
      <c r="T22" s="176"/>
      <c r="U22" s="176"/>
    </row>
    <row r="23" spans="1:21" s="177" customFormat="1" ht="52">
      <c r="A23" s="160" t="s">
        <v>130</v>
      </c>
      <c r="B23" s="161" t="s">
        <v>131</v>
      </c>
      <c r="C23" s="162" t="s">
        <v>157</v>
      </c>
      <c r="D23" s="163" t="s">
        <v>160</v>
      </c>
      <c r="E23" s="164">
        <v>3</v>
      </c>
      <c r="F23" s="164"/>
      <c r="G23" s="174"/>
      <c r="H23" s="174"/>
      <c r="I23" s="172">
        <v>2</v>
      </c>
      <c r="J23" s="172">
        <f>I23*36</f>
        <v>72</v>
      </c>
      <c r="K23" s="172">
        <v>20</v>
      </c>
      <c r="L23" s="172">
        <v>10</v>
      </c>
      <c r="M23" s="172"/>
      <c r="N23" s="172">
        <v>10</v>
      </c>
      <c r="O23" s="172">
        <f t="shared" si="2"/>
        <v>52</v>
      </c>
      <c r="P23" s="174"/>
      <c r="Q23" s="174"/>
      <c r="R23" s="176"/>
      <c r="S23" s="175">
        <v>2</v>
      </c>
      <c r="T23" s="176"/>
      <c r="U23" s="176"/>
    </row>
    <row r="24" spans="1:21" s="177" customFormat="1" ht="39">
      <c r="A24" s="160" t="s">
        <v>130</v>
      </c>
      <c r="B24" s="161" t="s">
        <v>131</v>
      </c>
      <c r="C24" s="162" t="s">
        <v>159</v>
      </c>
      <c r="D24" s="180" t="s">
        <v>162</v>
      </c>
      <c r="E24" s="164">
        <v>3</v>
      </c>
      <c r="F24" s="164"/>
      <c r="G24" s="174"/>
      <c r="H24" s="174"/>
      <c r="I24" s="172">
        <v>2</v>
      </c>
      <c r="J24" s="172">
        <f>I24*36</f>
        <v>72</v>
      </c>
      <c r="K24" s="172">
        <v>20</v>
      </c>
      <c r="L24" s="172">
        <v>10</v>
      </c>
      <c r="M24" s="172"/>
      <c r="N24" s="172">
        <v>10</v>
      </c>
      <c r="O24" s="172">
        <f t="shared" si="2"/>
        <v>52</v>
      </c>
      <c r="P24" s="174"/>
      <c r="Q24" s="174"/>
      <c r="R24" s="176"/>
      <c r="S24" s="175">
        <v>2</v>
      </c>
      <c r="T24" s="176"/>
      <c r="U24" s="176"/>
    </row>
    <row r="25" spans="1:21" s="177" customFormat="1" ht="26">
      <c r="A25" s="160" t="s">
        <v>130</v>
      </c>
      <c r="B25" s="161" t="s">
        <v>131</v>
      </c>
      <c r="C25" s="162" t="s">
        <v>161</v>
      </c>
      <c r="D25" s="163" t="s">
        <v>163</v>
      </c>
      <c r="E25" s="164">
        <v>3</v>
      </c>
      <c r="F25" s="164"/>
      <c r="G25" s="174"/>
      <c r="H25" s="174"/>
      <c r="I25" s="166">
        <v>3</v>
      </c>
      <c r="J25" s="166">
        <v>108</v>
      </c>
      <c r="K25" s="166">
        <v>30</v>
      </c>
      <c r="L25" s="166">
        <v>12</v>
      </c>
      <c r="M25" s="166"/>
      <c r="N25" s="166">
        <v>18</v>
      </c>
      <c r="O25" s="166">
        <f t="shared" si="2"/>
        <v>78</v>
      </c>
      <c r="P25" s="167"/>
      <c r="Q25" s="168"/>
      <c r="R25" s="166"/>
      <c r="S25" s="175">
        <v>3</v>
      </c>
      <c r="T25" s="176"/>
      <c r="U25" s="176"/>
    </row>
    <row r="26" spans="1:21" s="177" customFormat="1" ht="26">
      <c r="A26" s="160" t="s">
        <v>130</v>
      </c>
      <c r="B26" s="161" t="s">
        <v>131</v>
      </c>
      <c r="C26" s="162" t="s">
        <v>236</v>
      </c>
      <c r="D26" s="163" t="s">
        <v>164</v>
      </c>
      <c r="E26" s="164">
        <v>3</v>
      </c>
      <c r="F26" s="164"/>
      <c r="G26" s="174"/>
      <c r="H26" s="174"/>
      <c r="I26" s="166">
        <v>3</v>
      </c>
      <c r="J26" s="166">
        <v>108</v>
      </c>
      <c r="K26" s="166">
        <v>30</v>
      </c>
      <c r="L26" s="166">
        <v>12</v>
      </c>
      <c r="M26" s="166"/>
      <c r="N26" s="166">
        <v>18</v>
      </c>
      <c r="O26" s="166">
        <f t="shared" si="2"/>
        <v>78</v>
      </c>
      <c r="P26" s="167"/>
      <c r="Q26" s="168"/>
      <c r="R26" s="166"/>
      <c r="S26" s="175">
        <v>3</v>
      </c>
      <c r="T26" s="176"/>
      <c r="U26" s="176"/>
    </row>
    <row r="27" spans="1:21" ht="18.649999999999999" customHeight="1">
      <c r="A27" s="181" t="s">
        <v>165</v>
      </c>
      <c r="B27" s="181"/>
      <c r="C27" s="181"/>
      <c r="D27" s="181"/>
      <c r="E27" s="181"/>
      <c r="F27" s="181"/>
      <c r="G27" s="181"/>
      <c r="H27" s="181"/>
      <c r="I27" s="181"/>
      <c r="J27" s="181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</row>
    <row r="28" spans="1:21">
      <c r="A28" s="182"/>
      <c r="B28" s="183"/>
      <c r="C28" s="184" t="s">
        <v>166</v>
      </c>
      <c r="D28" s="185" t="s">
        <v>167</v>
      </c>
      <c r="E28" s="186"/>
      <c r="F28" s="157"/>
      <c r="G28" s="157"/>
      <c r="H28" s="187"/>
      <c r="I28" s="155"/>
      <c r="J28" s="155"/>
      <c r="K28" s="188"/>
      <c r="L28" s="188"/>
      <c r="M28" s="188"/>
      <c r="N28" s="188"/>
      <c r="O28" s="188"/>
      <c r="P28" s="157"/>
      <c r="Q28" s="155"/>
      <c r="R28" s="157"/>
      <c r="S28" s="157"/>
      <c r="T28" s="157"/>
      <c r="U28" s="157"/>
    </row>
    <row r="29" spans="1:21" ht="26">
      <c r="A29" s="189" t="s">
        <v>240</v>
      </c>
      <c r="B29" s="190"/>
      <c r="C29" s="191" t="s">
        <v>168</v>
      </c>
      <c r="D29" s="192" t="s">
        <v>169</v>
      </c>
      <c r="E29" s="193">
        <v>2</v>
      </c>
      <c r="F29" s="157"/>
      <c r="G29" s="157"/>
      <c r="H29" s="187"/>
      <c r="I29" s="193">
        <v>3</v>
      </c>
      <c r="J29" s="166">
        <v>108</v>
      </c>
      <c r="K29" s="166">
        <v>30</v>
      </c>
      <c r="L29" s="166">
        <v>12</v>
      </c>
      <c r="M29" s="166"/>
      <c r="N29" s="166">
        <v>18</v>
      </c>
      <c r="O29" s="166">
        <f>J29-K29</f>
        <v>78</v>
      </c>
      <c r="P29" s="194"/>
      <c r="Q29" s="193"/>
      <c r="R29" s="193"/>
      <c r="S29" s="193"/>
      <c r="T29" s="193"/>
      <c r="U29" s="193"/>
    </row>
    <row r="30" spans="1:21" s="152" customFormat="1" ht="26">
      <c r="A30" s="189" t="s">
        <v>240</v>
      </c>
      <c r="B30" s="190"/>
      <c r="C30" s="191" t="s">
        <v>170</v>
      </c>
      <c r="D30" s="192" t="s">
        <v>171</v>
      </c>
      <c r="E30" s="193">
        <v>2</v>
      </c>
      <c r="F30" s="194"/>
      <c r="G30" s="194"/>
      <c r="H30" s="194"/>
      <c r="I30" s="195">
        <v>3</v>
      </c>
      <c r="J30" s="166">
        <v>108</v>
      </c>
      <c r="K30" s="166">
        <v>30</v>
      </c>
      <c r="L30" s="166">
        <v>12</v>
      </c>
      <c r="M30" s="166"/>
      <c r="N30" s="166">
        <v>18</v>
      </c>
      <c r="O30" s="166">
        <f>J30-K30</f>
        <v>78</v>
      </c>
      <c r="P30" s="167"/>
      <c r="Q30" s="195"/>
      <c r="R30" s="195">
        <v>3</v>
      </c>
      <c r="S30" s="195"/>
      <c r="T30" s="195"/>
      <c r="U30" s="195"/>
    </row>
    <row r="31" spans="1:21">
      <c r="A31" s="182"/>
      <c r="B31" s="183"/>
      <c r="C31" s="184" t="s">
        <v>172</v>
      </c>
      <c r="D31" s="185" t="s">
        <v>167</v>
      </c>
      <c r="E31" s="157"/>
      <c r="F31" s="157"/>
      <c r="G31" s="155"/>
      <c r="H31" s="157"/>
      <c r="I31" s="155"/>
      <c r="J31" s="155"/>
      <c r="K31" s="188"/>
      <c r="L31" s="188"/>
      <c r="M31" s="188"/>
      <c r="N31" s="188"/>
      <c r="O31" s="188"/>
      <c r="P31" s="157"/>
      <c r="Q31" s="157"/>
      <c r="R31" s="157"/>
      <c r="S31" s="155"/>
      <c r="T31" s="157"/>
      <c r="U31" s="157"/>
    </row>
    <row r="32" spans="1:21" ht="39">
      <c r="A32" s="179" t="s">
        <v>130</v>
      </c>
      <c r="B32" s="190"/>
      <c r="C32" s="190" t="s">
        <v>173</v>
      </c>
      <c r="D32" s="192" t="s">
        <v>174</v>
      </c>
      <c r="E32" s="157"/>
      <c r="F32" s="193">
        <v>2</v>
      </c>
      <c r="G32" s="155"/>
      <c r="H32" s="157"/>
      <c r="I32" s="166">
        <v>3</v>
      </c>
      <c r="J32" s="166">
        <v>108</v>
      </c>
      <c r="K32" s="166">
        <v>30</v>
      </c>
      <c r="L32" s="166"/>
      <c r="M32" s="166"/>
      <c r="N32" s="166">
        <v>30</v>
      </c>
      <c r="O32" s="166">
        <f>J32-K32</f>
        <v>78</v>
      </c>
      <c r="P32" s="167"/>
      <c r="Q32" s="168"/>
      <c r="R32" s="193"/>
      <c r="S32" s="193"/>
      <c r="T32" s="193"/>
      <c r="U32" s="193"/>
    </row>
    <row r="33" spans="1:22" ht="26">
      <c r="A33" s="179" t="s">
        <v>130</v>
      </c>
      <c r="B33" s="190"/>
      <c r="C33" s="190" t="s">
        <v>175</v>
      </c>
      <c r="D33" s="196" t="s">
        <v>176</v>
      </c>
      <c r="E33" s="194"/>
      <c r="F33" s="193">
        <v>2</v>
      </c>
      <c r="G33" s="175"/>
      <c r="H33" s="194"/>
      <c r="I33" s="166">
        <v>3</v>
      </c>
      <c r="J33" s="166">
        <v>108</v>
      </c>
      <c r="K33" s="166">
        <v>30</v>
      </c>
      <c r="L33" s="166"/>
      <c r="M33" s="166"/>
      <c r="N33" s="166">
        <v>30</v>
      </c>
      <c r="O33" s="166">
        <f>J33-K33</f>
        <v>78</v>
      </c>
      <c r="P33" s="167"/>
      <c r="Q33" s="168"/>
      <c r="R33" s="193">
        <v>3</v>
      </c>
      <c r="S33" s="193"/>
      <c r="T33" s="193"/>
      <c r="U33" s="193"/>
    </row>
    <row r="34" spans="1:22">
      <c r="A34" s="189"/>
      <c r="B34" s="190"/>
      <c r="C34" s="184" t="s">
        <v>177</v>
      </c>
      <c r="D34" s="185" t="s">
        <v>167</v>
      </c>
      <c r="E34" s="194"/>
      <c r="F34" s="193"/>
      <c r="G34" s="175"/>
      <c r="H34" s="194"/>
      <c r="I34" s="166"/>
      <c r="J34" s="166"/>
      <c r="K34" s="166"/>
      <c r="L34" s="166"/>
      <c r="M34" s="166"/>
      <c r="N34" s="166"/>
      <c r="O34" s="166"/>
      <c r="P34" s="167"/>
      <c r="Q34" s="168"/>
      <c r="R34" s="193"/>
      <c r="S34" s="193"/>
      <c r="T34" s="193"/>
      <c r="U34" s="193"/>
    </row>
    <row r="35" spans="1:22" ht="26">
      <c r="A35" s="189" t="s">
        <v>130</v>
      </c>
      <c r="B35" s="190"/>
      <c r="C35" s="190" t="s">
        <v>178</v>
      </c>
      <c r="D35" s="192" t="s">
        <v>179</v>
      </c>
      <c r="E35" s="194"/>
      <c r="F35" s="193">
        <v>2</v>
      </c>
      <c r="G35" s="175"/>
      <c r="H35" s="194"/>
      <c r="I35" s="193">
        <v>3</v>
      </c>
      <c r="J35" s="166">
        <v>108</v>
      </c>
      <c r="K35" s="166">
        <v>30</v>
      </c>
      <c r="L35" s="166"/>
      <c r="M35" s="166"/>
      <c r="N35" s="166">
        <v>30</v>
      </c>
      <c r="O35" s="166">
        <f>J35-K35</f>
        <v>78</v>
      </c>
      <c r="P35" s="194"/>
      <c r="Q35" s="193"/>
      <c r="R35" s="193"/>
      <c r="S35" s="193"/>
      <c r="T35" s="193"/>
      <c r="U35" s="193"/>
    </row>
    <row r="36" spans="1:22" ht="26">
      <c r="A36" s="189" t="s">
        <v>130</v>
      </c>
      <c r="B36" s="190"/>
      <c r="C36" s="190" t="s">
        <v>180</v>
      </c>
      <c r="D36" s="196" t="s">
        <v>181</v>
      </c>
      <c r="E36" s="194"/>
      <c r="F36" s="193">
        <v>2</v>
      </c>
      <c r="G36" s="176"/>
      <c r="H36" s="194"/>
      <c r="I36" s="193">
        <v>3</v>
      </c>
      <c r="J36" s="166">
        <v>108</v>
      </c>
      <c r="K36" s="166">
        <v>30</v>
      </c>
      <c r="L36" s="166"/>
      <c r="M36" s="166"/>
      <c r="N36" s="166">
        <v>30</v>
      </c>
      <c r="O36" s="166">
        <f>J36-K36</f>
        <v>78</v>
      </c>
      <c r="P36" s="194"/>
      <c r="Q36" s="193"/>
      <c r="R36" s="193">
        <v>3</v>
      </c>
      <c r="S36" s="193"/>
      <c r="T36" s="193"/>
      <c r="U36" s="193"/>
    </row>
    <row r="37" spans="1:22">
      <c r="A37" s="189"/>
      <c r="B37" s="190"/>
      <c r="C37" s="184" t="s">
        <v>182</v>
      </c>
      <c r="D37" s="185" t="s">
        <v>167</v>
      </c>
      <c r="E37" s="194"/>
      <c r="F37" s="193"/>
      <c r="G37" s="176"/>
      <c r="H37" s="194"/>
      <c r="I37" s="193"/>
      <c r="J37" s="193"/>
      <c r="K37" s="193"/>
      <c r="L37" s="193"/>
      <c r="M37" s="193"/>
      <c r="N37" s="193"/>
      <c r="O37" s="193"/>
      <c r="P37" s="194"/>
      <c r="Q37" s="193"/>
      <c r="R37" s="193"/>
      <c r="S37" s="193"/>
      <c r="T37" s="193"/>
      <c r="U37" s="193"/>
    </row>
    <row r="38" spans="1:22" ht="26">
      <c r="A38" s="189"/>
      <c r="B38" s="190"/>
      <c r="C38" s="190" t="s">
        <v>183</v>
      </c>
      <c r="D38" s="192" t="s">
        <v>184</v>
      </c>
      <c r="E38" s="194"/>
      <c r="F38" s="193">
        <v>2</v>
      </c>
      <c r="G38" s="176"/>
      <c r="H38" s="194"/>
      <c r="I38" s="172">
        <v>2</v>
      </c>
      <c r="J38" s="172">
        <f>I38*36</f>
        <v>72</v>
      </c>
      <c r="K38" s="172">
        <v>20</v>
      </c>
      <c r="L38" s="172">
        <v>10</v>
      </c>
      <c r="M38" s="172"/>
      <c r="N38" s="172">
        <v>10</v>
      </c>
      <c r="O38" s="172">
        <f>J38-K38</f>
        <v>52</v>
      </c>
      <c r="P38" s="194"/>
      <c r="Q38" s="193"/>
      <c r="R38" s="193"/>
      <c r="S38" s="193"/>
      <c r="T38" s="193"/>
      <c r="U38" s="193"/>
    </row>
    <row r="39" spans="1:22" ht="26">
      <c r="A39" s="160" t="s">
        <v>130</v>
      </c>
      <c r="B39" s="190"/>
      <c r="C39" s="190" t="s">
        <v>185</v>
      </c>
      <c r="D39" s="196" t="s">
        <v>186</v>
      </c>
      <c r="E39" s="194"/>
      <c r="F39" s="193">
        <v>2</v>
      </c>
      <c r="G39" s="176"/>
      <c r="H39" s="194"/>
      <c r="I39" s="172">
        <v>2</v>
      </c>
      <c r="J39" s="172">
        <f>I39*36</f>
        <v>72</v>
      </c>
      <c r="K39" s="172">
        <v>20</v>
      </c>
      <c r="L39" s="172">
        <v>10</v>
      </c>
      <c r="M39" s="172"/>
      <c r="N39" s="172">
        <v>10</v>
      </c>
      <c r="O39" s="172">
        <f>J39-K39</f>
        <v>52</v>
      </c>
      <c r="P39" s="194"/>
      <c r="Q39" s="193"/>
      <c r="R39" s="193">
        <v>2</v>
      </c>
      <c r="S39" s="193"/>
      <c r="T39" s="193"/>
      <c r="U39" s="193"/>
    </row>
    <row r="40" spans="1:22">
      <c r="A40" s="189"/>
      <c r="B40" s="190"/>
      <c r="C40" s="184" t="s">
        <v>187</v>
      </c>
      <c r="D40" s="185" t="s">
        <v>167</v>
      </c>
      <c r="E40" s="194"/>
      <c r="F40" s="193"/>
      <c r="G40" s="176"/>
      <c r="H40" s="194"/>
      <c r="I40" s="193"/>
      <c r="J40" s="193"/>
      <c r="K40" s="193"/>
      <c r="L40" s="193"/>
      <c r="M40" s="193"/>
      <c r="N40" s="193"/>
      <c r="O40" s="193"/>
      <c r="P40" s="194"/>
      <c r="Q40" s="193"/>
      <c r="R40" s="193"/>
      <c r="S40" s="193"/>
      <c r="T40" s="193"/>
      <c r="U40" s="193"/>
    </row>
    <row r="41" spans="1:22" ht="26">
      <c r="A41" s="189" t="s">
        <v>130</v>
      </c>
      <c r="B41" s="190"/>
      <c r="C41" s="190" t="s">
        <v>188</v>
      </c>
      <c r="D41" s="192" t="s">
        <v>189</v>
      </c>
      <c r="E41" s="194"/>
      <c r="F41" s="193">
        <v>3</v>
      </c>
      <c r="G41" s="176"/>
      <c r="H41" s="194"/>
      <c r="I41" s="193">
        <v>2</v>
      </c>
      <c r="J41" s="166">
        <v>72</v>
      </c>
      <c r="K41" s="172">
        <v>20</v>
      </c>
      <c r="L41" s="172"/>
      <c r="M41" s="172"/>
      <c r="N41" s="172">
        <v>20</v>
      </c>
      <c r="O41" s="172">
        <f>J41-K41</f>
        <v>52</v>
      </c>
      <c r="P41" s="194"/>
      <c r="Q41" s="193"/>
      <c r="R41" s="193"/>
      <c r="S41" s="193">
        <v>2</v>
      </c>
      <c r="T41" s="193"/>
      <c r="U41" s="193"/>
      <c r="V41" s="197" t="s">
        <v>190</v>
      </c>
    </row>
    <row r="42" spans="1:22" ht="26">
      <c r="A42" s="189" t="s">
        <v>130</v>
      </c>
      <c r="B42" s="190"/>
      <c r="C42" s="190" t="s">
        <v>191</v>
      </c>
      <c r="D42" s="192" t="s">
        <v>192</v>
      </c>
      <c r="E42" s="194"/>
      <c r="F42" s="193">
        <v>3</v>
      </c>
      <c r="G42" s="176"/>
      <c r="H42" s="194"/>
      <c r="I42" s="193">
        <v>2</v>
      </c>
      <c r="J42" s="166">
        <v>72</v>
      </c>
      <c r="K42" s="172">
        <v>20</v>
      </c>
      <c r="L42" s="172"/>
      <c r="M42" s="172"/>
      <c r="N42" s="172">
        <v>20</v>
      </c>
      <c r="O42" s="172">
        <f>J42-K42</f>
        <v>52</v>
      </c>
      <c r="P42" s="194"/>
      <c r="Q42" s="193"/>
      <c r="R42" s="193"/>
      <c r="S42" s="193"/>
      <c r="T42" s="193"/>
      <c r="U42" s="193"/>
    </row>
    <row r="43" spans="1:22">
      <c r="A43" s="179"/>
      <c r="B43" s="183"/>
      <c r="C43" s="134" t="s">
        <v>193</v>
      </c>
      <c r="D43" s="198" t="s">
        <v>167</v>
      </c>
      <c r="E43" s="174"/>
      <c r="F43" s="174"/>
      <c r="G43" s="155"/>
      <c r="H43" s="174"/>
      <c r="I43" s="176"/>
      <c r="J43" s="155"/>
      <c r="K43" s="188"/>
      <c r="L43" s="188"/>
      <c r="M43" s="188"/>
      <c r="N43" s="188"/>
      <c r="O43" s="188"/>
      <c r="P43" s="174"/>
      <c r="Q43" s="174"/>
      <c r="R43" s="174"/>
      <c r="S43" s="174"/>
      <c r="T43" s="174"/>
      <c r="U43" s="174"/>
    </row>
    <row r="44" spans="1:22" ht="39">
      <c r="A44" s="189" t="s">
        <v>130</v>
      </c>
      <c r="B44" s="190"/>
      <c r="C44" s="199" t="s">
        <v>194</v>
      </c>
      <c r="D44" s="192" t="s">
        <v>195</v>
      </c>
      <c r="E44" s="189"/>
      <c r="F44" s="193">
        <v>3</v>
      </c>
      <c r="G44" s="175"/>
      <c r="H44" s="194"/>
      <c r="I44" s="193">
        <v>3</v>
      </c>
      <c r="J44" s="166">
        <v>108</v>
      </c>
      <c r="K44" s="166">
        <v>30</v>
      </c>
      <c r="L44" s="166">
        <v>12</v>
      </c>
      <c r="M44" s="166"/>
      <c r="N44" s="166">
        <v>18</v>
      </c>
      <c r="O44" s="166">
        <f>J44-K44</f>
        <v>78</v>
      </c>
      <c r="P44" s="194"/>
      <c r="Q44" s="194"/>
      <c r="R44" s="194"/>
      <c r="S44" s="193"/>
      <c r="T44" s="193"/>
      <c r="U44" s="193"/>
    </row>
    <row r="45" spans="1:22" ht="39">
      <c r="A45" s="189" t="s">
        <v>130</v>
      </c>
      <c r="B45" s="190"/>
      <c r="C45" s="199" t="s">
        <v>196</v>
      </c>
      <c r="D45" s="192" t="s">
        <v>197</v>
      </c>
      <c r="E45" s="189"/>
      <c r="F45" s="193">
        <v>3</v>
      </c>
      <c r="G45" s="176"/>
      <c r="H45" s="194"/>
      <c r="I45" s="193">
        <v>3</v>
      </c>
      <c r="J45" s="166">
        <v>108</v>
      </c>
      <c r="K45" s="166">
        <v>30</v>
      </c>
      <c r="L45" s="166">
        <v>12</v>
      </c>
      <c r="M45" s="166"/>
      <c r="N45" s="166">
        <v>18</v>
      </c>
      <c r="O45" s="166">
        <f>J45-K45</f>
        <v>78</v>
      </c>
      <c r="P45" s="194"/>
      <c r="Q45" s="194"/>
      <c r="R45" s="194"/>
      <c r="S45" s="193">
        <v>3</v>
      </c>
      <c r="T45" s="193"/>
      <c r="U45" s="194"/>
    </row>
    <row r="46" spans="1:22" s="152" customFormat="1">
      <c r="A46" s="200" t="s">
        <v>198</v>
      </c>
      <c r="B46" s="200"/>
      <c r="C46" s="200"/>
      <c r="D46" s="200"/>
      <c r="E46" s="200"/>
      <c r="F46" s="200"/>
      <c r="G46" s="201"/>
      <c r="H46" s="201"/>
      <c r="I46" s="201">
        <f>SUM(I48:I52)+SUM(I54:I57)</f>
        <v>50</v>
      </c>
      <c r="J46" s="201">
        <f>I46*36</f>
        <v>1800</v>
      </c>
      <c r="K46" s="201"/>
      <c r="L46" s="201"/>
      <c r="M46" s="201"/>
      <c r="N46" s="201"/>
      <c r="O46" s="201">
        <v>1800</v>
      </c>
      <c r="P46" s="201"/>
      <c r="Q46" s="201"/>
      <c r="R46" s="201"/>
      <c r="S46" s="201"/>
      <c r="T46" s="201"/>
      <c r="U46" s="201"/>
    </row>
    <row r="47" spans="1:22" s="152" customFormat="1">
      <c r="A47" s="202" t="s">
        <v>129</v>
      </c>
      <c r="B47" s="202"/>
      <c r="C47" s="202"/>
      <c r="D47" s="202"/>
      <c r="E47" s="202"/>
      <c r="F47" s="202"/>
      <c r="G47" s="202"/>
      <c r="H47" s="202"/>
      <c r="I47" s="202"/>
      <c r="J47" s="202"/>
      <c r="K47" s="202"/>
      <c r="L47" s="202"/>
      <c r="M47" s="202"/>
      <c r="N47" s="202"/>
      <c r="O47" s="202"/>
      <c r="P47" s="202"/>
      <c r="Q47" s="202"/>
      <c r="R47" s="202"/>
      <c r="S47" s="202"/>
      <c r="T47" s="202"/>
      <c r="U47" s="202"/>
    </row>
    <row r="48" spans="1:22" s="152" customFormat="1" ht="40.25" customHeight="1">
      <c r="A48" s="203" t="s">
        <v>130</v>
      </c>
      <c r="B48" s="204" t="s">
        <v>131</v>
      </c>
      <c r="C48" s="172" t="s">
        <v>199</v>
      </c>
      <c r="D48" s="205" t="s">
        <v>200</v>
      </c>
      <c r="E48" s="204"/>
      <c r="F48" s="204"/>
      <c r="G48" s="193">
        <v>1</v>
      </c>
      <c r="H48" s="204"/>
      <c r="I48" s="193">
        <v>4</v>
      </c>
      <c r="J48" s="193">
        <v>144</v>
      </c>
      <c r="K48" s="193"/>
      <c r="L48" s="193"/>
      <c r="M48" s="193"/>
      <c r="N48" s="193"/>
      <c r="O48" s="193">
        <v>144</v>
      </c>
      <c r="P48" s="204"/>
      <c r="Q48" s="193">
        <v>4</v>
      </c>
      <c r="R48" s="193"/>
      <c r="S48" s="193"/>
      <c r="T48" s="193"/>
      <c r="U48" s="193"/>
    </row>
    <row r="49" spans="1:21" s="152" customFormat="1" ht="39.5" customHeight="1">
      <c r="A49" s="189" t="s">
        <v>130</v>
      </c>
      <c r="B49" s="206" t="s">
        <v>131</v>
      </c>
      <c r="C49" s="172" t="s">
        <v>201</v>
      </c>
      <c r="D49" s="205" t="s">
        <v>202</v>
      </c>
      <c r="E49" s="204"/>
      <c r="F49" s="204"/>
      <c r="G49" s="193">
        <v>1</v>
      </c>
      <c r="H49" s="204"/>
      <c r="I49" s="193">
        <v>6</v>
      </c>
      <c r="J49" s="193">
        <v>216</v>
      </c>
      <c r="K49" s="193"/>
      <c r="L49" s="193"/>
      <c r="M49" s="193"/>
      <c r="N49" s="193"/>
      <c r="O49" s="193">
        <v>216</v>
      </c>
      <c r="P49" s="204"/>
      <c r="Q49" s="193">
        <v>6</v>
      </c>
      <c r="R49" s="193"/>
      <c r="S49" s="193"/>
      <c r="T49" s="193"/>
      <c r="U49" s="193"/>
    </row>
    <row r="50" spans="1:21" s="152" customFormat="1" ht="39">
      <c r="A50" s="189" t="s">
        <v>130</v>
      </c>
      <c r="B50" s="206" t="s">
        <v>131</v>
      </c>
      <c r="C50" s="172" t="s">
        <v>203</v>
      </c>
      <c r="D50" s="205" t="s">
        <v>204</v>
      </c>
      <c r="E50" s="204"/>
      <c r="F50" s="204"/>
      <c r="G50" s="193">
        <v>2</v>
      </c>
      <c r="H50" s="204"/>
      <c r="I50" s="193">
        <v>4</v>
      </c>
      <c r="J50" s="193">
        <v>144</v>
      </c>
      <c r="K50" s="193"/>
      <c r="L50" s="193"/>
      <c r="M50" s="193"/>
      <c r="N50" s="193"/>
      <c r="O50" s="193">
        <v>144</v>
      </c>
      <c r="P50" s="204"/>
      <c r="Q50" s="193"/>
      <c r="R50" s="193">
        <v>4</v>
      </c>
      <c r="S50" s="193"/>
      <c r="T50" s="193"/>
      <c r="U50" s="193"/>
    </row>
    <row r="51" spans="1:21" s="152" customFormat="1" ht="52">
      <c r="A51" s="189" t="s">
        <v>130</v>
      </c>
      <c r="B51" s="206" t="s">
        <v>131</v>
      </c>
      <c r="C51" s="172" t="s">
        <v>205</v>
      </c>
      <c r="D51" s="207" t="s">
        <v>206</v>
      </c>
      <c r="E51" s="204"/>
      <c r="F51" s="204"/>
      <c r="G51" s="193">
        <v>3</v>
      </c>
      <c r="H51" s="204"/>
      <c r="I51" s="193">
        <v>6</v>
      </c>
      <c r="J51" s="193">
        <v>216</v>
      </c>
      <c r="K51" s="193"/>
      <c r="L51" s="193"/>
      <c r="M51" s="193"/>
      <c r="N51" s="193"/>
      <c r="O51" s="193">
        <v>216</v>
      </c>
      <c r="P51" s="204"/>
      <c r="Q51" s="193"/>
      <c r="R51" s="193"/>
      <c r="S51" s="193">
        <v>6</v>
      </c>
      <c r="T51" s="193"/>
      <c r="U51" s="193"/>
    </row>
    <row r="52" spans="1:21" ht="26">
      <c r="A52" s="189" t="s">
        <v>130</v>
      </c>
      <c r="B52" s="206"/>
      <c r="C52" s="172" t="s">
        <v>207</v>
      </c>
      <c r="D52" s="205" t="s">
        <v>208</v>
      </c>
      <c r="E52" s="204"/>
      <c r="F52" s="204"/>
      <c r="G52" s="193">
        <v>4</v>
      </c>
      <c r="H52" s="204"/>
      <c r="I52" s="193">
        <v>12</v>
      </c>
      <c r="J52" s="193">
        <v>432</v>
      </c>
      <c r="K52" s="193"/>
      <c r="L52" s="193"/>
      <c r="M52" s="193"/>
      <c r="N52" s="193"/>
      <c r="O52" s="193">
        <v>432</v>
      </c>
      <c r="P52" s="204"/>
      <c r="Q52" s="193"/>
      <c r="R52" s="193"/>
      <c r="S52" s="193"/>
      <c r="T52" s="193">
        <v>12</v>
      </c>
      <c r="U52" s="193"/>
    </row>
    <row r="53" spans="1:21">
      <c r="A53" s="202" t="s">
        <v>165</v>
      </c>
      <c r="B53" s="202"/>
      <c r="C53" s="202"/>
      <c r="D53" s="202"/>
      <c r="E53" s="202"/>
      <c r="F53" s="202"/>
      <c r="G53" s="202"/>
      <c r="H53" s="202"/>
      <c r="I53" s="202"/>
      <c r="J53" s="202"/>
      <c r="K53" s="202"/>
      <c r="L53" s="202"/>
      <c r="M53" s="202"/>
      <c r="N53" s="202"/>
      <c r="O53" s="202"/>
      <c r="P53" s="202"/>
      <c r="Q53" s="202"/>
      <c r="R53" s="202"/>
      <c r="S53" s="202"/>
      <c r="T53" s="202"/>
      <c r="U53" s="202"/>
    </row>
    <row r="54" spans="1:21" ht="26">
      <c r="A54" s="208" t="s">
        <v>130</v>
      </c>
      <c r="B54" s="203"/>
      <c r="C54" s="172" t="s">
        <v>209</v>
      </c>
      <c r="D54" s="205" t="s">
        <v>210</v>
      </c>
      <c r="E54" s="208"/>
      <c r="F54" s="208"/>
      <c r="G54" s="208">
        <v>2</v>
      </c>
      <c r="H54" s="208"/>
      <c r="I54" s="208">
        <v>2</v>
      </c>
      <c r="J54" s="208">
        <v>72</v>
      </c>
      <c r="K54" s="208"/>
      <c r="L54" s="208"/>
      <c r="M54" s="208"/>
      <c r="N54" s="208"/>
      <c r="O54" s="208">
        <v>72</v>
      </c>
      <c r="P54" s="208"/>
      <c r="Q54" s="208"/>
      <c r="R54" s="208">
        <v>2</v>
      </c>
      <c r="S54" s="208"/>
      <c r="T54" s="208"/>
      <c r="U54" s="208"/>
    </row>
    <row r="55" spans="1:21" ht="69" customHeight="1">
      <c r="A55" s="189" t="s">
        <v>130</v>
      </c>
      <c r="B55" s="203"/>
      <c r="C55" s="172" t="s">
        <v>211</v>
      </c>
      <c r="D55" s="205" t="s">
        <v>212</v>
      </c>
      <c r="E55" s="208"/>
      <c r="F55" s="208"/>
      <c r="G55" s="208">
        <v>2</v>
      </c>
      <c r="H55" s="208"/>
      <c r="I55" s="208">
        <v>3</v>
      </c>
      <c r="J55" s="208">
        <v>108</v>
      </c>
      <c r="K55" s="208"/>
      <c r="L55" s="208"/>
      <c r="M55" s="208"/>
      <c r="N55" s="208"/>
      <c r="O55" s="208">
        <v>108</v>
      </c>
      <c r="P55" s="208"/>
      <c r="Q55" s="208"/>
      <c r="R55" s="208">
        <v>3</v>
      </c>
      <c r="S55" s="208"/>
      <c r="T55" s="208"/>
      <c r="U55" s="208"/>
    </row>
    <row r="56" spans="1:21" ht="65">
      <c r="A56" s="189" t="s">
        <v>130</v>
      </c>
      <c r="B56" s="203"/>
      <c r="C56" s="172" t="s">
        <v>213</v>
      </c>
      <c r="D56" s="205" t="s">
        <v>214</v>
      </c>
      <c r="E56" s="208"/>
      <c r="F56" s="208"/>
      <c r="G56" s="208">
        <v>3</v>
      </c>
      <c r="H56" s="208"/>
      <c r="I56" s="208">
        <v>4</v>
      </c>
      <c r="J56" s="208">
        <v>144</v>
      </c>
      <c r="K56" s="208"/>
      <c r="L56" s="208"/>
      <c r="M56" s="208"/>
      <c r="N56" s="208"/>
      <c r="O56" s="208">
        <v>144</v>
      </c>
      <c r="P56" s="208"/>
      <c r="Q56" s="208"/>
      <c r="R56" s="208"/>
      <c r="S56" s="208">
        <v>4</v>
      </c>
      <c r="T56" s="208"/>
      <c r="U56" s="208"/>
    </row>
    <row r="57" spans="1:21">
      <c r="A57" s="208" t="s">
        <v>130</v>
      </c>
      <c r="B57" s="203"/>
      <c r="C57" s="172" t="s">
        <v>215</v>
      </c>
      <c r="D57" s="205" t="s">
        <v>216</v>
      </c>
      <c r="E57" s="208"/>
      <c r="F57" s="208"/>
      <c r="G57" s="208">
        <v>4</v>
      </c>
      <c r="H57" s="208"/>
      <c r="I57" s="208">
        <v>9</v>
      </c>
      <c r="J57" s="208">
        <v>324</v>
      </c>
      <c r="K57" s="208"/>
      <c r="L57" s="208"/>
      <c r="M57" s="208"/>
      <c r="N57" s="208"/>
      <c r="O57" s="208">
        <v>324</v>
      </c>
      <c r="P57" s="208"/>
      <c r="Q57" s="208"/>
      <c r="R57" s="208"/>
      <c r="S57" s="208"/>
      <c r="T57" s="208">
        <v>9</v>
      </c>
      <c r="U57" s="208"/>
    </row>
    <row r="58" spans="1:21">
      <c r="A58" s="209" t="s">
        <v>217</v>
      </c>
      <c r="B58" s="209"/>
      <c r="C58" s="209"/>
      <c r="D58" s="209"/>
      <c r="E58" s="209"/>
      <c r="F58" s="209"/>
      <c r="G58" s="209"/>
      <c r="H58" s="209"/>
      <c r="I58" s="209"/>
      <c r="J58" s="209"/>
      <c r="K58" s="209"/>
      <c r="L58" s="209"/>
      <c r="M58" s="209"/>
      <c r="N58" s="209"/>
      <c r="O58" s="209"/>
      <c r="P58" s="209"/>
      <c r="Q58" s="209"/>
      <c r="R58" s="209"/>
      <c r="S58" s="209"/>
      <c r="T58" s="209"/>
      <c r="U58" s="209"/>
    </row>
    <row r="59" spans="1:21" ht="39.5" customHeight="1">
      <c r="A59" s="189" t="s">
        <v>130</v>
      </c>
      <c r="B59" s="208" t="s">
        <v>131</v>
      </c>
      <c r="C59" s="172" t="s">
        <v>218</v>
      </c>
      <c r="D59" s="205" t="s">
        <v>91</v>
      </c>
      <c r="E59" s="208"/>
      <c r="F59" s="208"/>
      <c r="G59" s="208"/>
      <c r="H59" s="208"/>
      <c r="I59" s="193">
        <v>9</v>
      </c>
      <c r="J59" s="193">
        <v>324</v>
      </c>
      <c r="K59" s="193"/>
      <c r="L59" s="193"/>
      <c r="M59" s="193"/>
      <c r="N59" s="193"/>
      <c r="O59" s="193">
        <v>324</v>
      </c>
      <c r="P59" s="208"/>
      <c r="Q59" s="208"/>
      <c r="R59" s="208"/>
      <c r="S59" s="208"/>
      <c r="T59" s="208">
        <v>9</v>
      </c>
      <c r="U59" s="208"/>
    </row>
    <row r="60" spans="1:21" ht="13.4" customHeight="1">
      <c r="A60" s="210" t="s">
        <v>219</v>
      </c>
      <c r="B60" s="210"/>
      <c r="C60" s="210"/>
      <c r="D60" s="210"/>
      <c r="E60" s="210"/>
      <c r="F60" s="210"/>
      <c r="G60" s="210"/>
      <c r="H60" s="210"/>
      <c r="I60" s="210"/>
      <c r="J60" s="210"/>
      <c r="K60" s="210"/>
      <c r="L60" s="210"/>
      <c r="M60" s="210"/>
      <c r="N60" s="210"/>
      <c r="O60" s="210"/>
      <c r="P60" s="210"/>
      <c r="Q60" s="210"/>
      <c r="R60" s="210"/>
      <c r="S60" s="210"/>
      <c r="T60" s="210"/>
      <c r="U60" s="210"/>
    </row>
    <row r="61" spans="1:21" ht="14.9" customHeight="1">
      <c r="A61" s="210" t="s">
        <v>165</v>
      </c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</row>
    <row r="62" spans="1:21" ht="39.5" customHeight="1">
      <c r="A62" s="160" t="s">
        <v>130</v>
      </c>
      <c r="B62" s="208"/>
      <c r="C62" s="211" t="s">
        <v>220</v>
      </c>
      <c r="D62" s="212" t="s">
        <v>221</v>
      </c>
      <c r="E62" s="208"/>
      <c r="F62" s="208">
        <v>2</v>
      </c>
      <c r="G62" s="208"/>
      <c r="H62" s="208"/>
      <c r="I62" s="172">
        <v>2</v>
      </c>
      <c r="J62" s="172">
        <f>I62*36</f>
        <v>72</v>
      </c>
      <c r="K62" s="172">
        <v>20</v>
      </c>
      <c r="L62" s="172">
        <v>10</v>
      </c>
      <c r="M62" s="172"/>
      <c r="N62" s="172">
        <v>10</v>
      </c>
      <c r="O62" s="172">
        <f>J62-K62</f>
        <v>52</v>
      </c>
      <c r="P62" s="208"/>
      <c r="Q62" s="208"/>
      <c r="R62" s="208">
        <v>2</v>
      </c>
      <c r="S62" s="208"/>
      <c r="T62" s="208"/>
      <c r="U62" s="208"/>
    </row>
    <row r="63" spans="1:21" ht="39.5" customHeight="1">
      <c r="A63" s="160" t="s">
        <v>130</v>
      </c>
      <c r="B63" s="208"/>
      <c r="C63" s="211" t="s">
        <v>222</v>
      </c>
      <c r="D63" s="180" t="s">
        <v>223</v>
      </c>
      <c r="E63" s="208"/>
      <c r="F63" s="208">
        <v>4</v>
      </c>
      <c r="G63" s="208"/>
      <c r="H63" s="208"/>
      <c r="I63" s="172">
        <v>2</v>
      </c>
      <c r="J63" s="172">
        <f>I63*36</f>
        <v>72</v>
      </c>
      <c r="K63" s="172">
        <v>20</v>
      </c>
      <c r="L63" s="172">
        <v>10</v>
      </c>
      <c r="M63" s="172"/>
      <c r="N63" s="172">
        <v>10</v>
      </c>
      <c r="O63" s="172">
        <f>J63-K63</f>
        <v>52</v>
      </c>
      <c r="P63" s="208"/>
      <c r="Q63" s="208"/>
      <c r="R63" s="208"/>
      <c r="S63" s="208"/>
      <c r="T63" s="208">
        <v>2</v>
      </c>
      <c r="U63" s="208"/>
    </row>
    <row r="64" spans="1:21" ht="14.5">
      <c r="A64" s="129"/>
      <c r="B64" s="129"/>
      <c r="C64" s="129"/>
      <c r="D64" s="213" t="s">
        <v>224</v>
      </c>
      <c r="E64" s="214">
        <v>14</v>
      </c>
      <c r="F64" s="143"/>
      <c r="G64" s="150"/>
      <c r="H64" s="143"/>
      <c r="I64" s="148"/>
      <c r="J64" s="134"/>
      <c r="K64" s="134"/>
      <c r="L64" s="134"/>
      <c r="M64" s="134"/>
      <c r="N64" s="134"/>
      <c r="O64" s="134"/>
      <c r="P64" s="134"/>
      <c r="Q64" s="215">
        <v>4</v>
      </c>
      <c r="R64" s="215">
        <v>5</v>
      </c>
      <c r="S64" s="215">
        <v>5</v>
      </c>
      <c r="T64" s="215"/>
      <c r="U64" s="215"/>
    </row>
    <row r="65" spans="1:21" ht="14.5">
      <c r="A65" s="129"/>
      <c r="B65" s="129"/>
      <c r="C65" s="129"/>
      <c r="D65" s="213" t="s">
        <v>225</v>
      </c>
      <c r="E65" s="214"/>
      <c r="F65" s="143">
        <v>9</v>
      </c>
      <c r="G65" s="150">
        <v>7</v>
      </c>
      <c r="H65" s="143"/>
      <c r="I65" s="148"/>
      <c r="J65" s="134"/>
      <c r="K65" s="134"/>
      <c r="L65" s="134"/>
      <c r="M65" s="134"/>
      <c r="N65" s="134"/>
      <c r="O65" s="134"/>
      <c r="P65" s="134"/>
      <c r="Q65" s="216">
        <v>5</v>
      </c>
      <c r="R65" s="216">
        <v>5</v>
      </c>
      <c r="S65" s="216">
        <v>5</v>
      </c>
      <c r="T65" s="216">
        <v>1</v>
      </c>
      <c r="U65" s="216"/>
    </row>
    <row r="66" spans="1:21" ht="14.5">
      <c r="A66" s="129"/>
      <c r="B66" s="129"/>
      <c r="C66" s="129"/>
      <c r="D66" s="213" t="s">
        <v>226</v>
      </c>
      <c r="E66" s="217"/>
      <c r="F66" s="134"/>
      <c r="G66" s="134"/>
      <c r="H66" s="134" t="s">
        <v>227</v>
      </c>
      <c r="I66" s="148"/>
      <c r="J66" s="134"/>
      <c r="K66" s="134"/>
      <c r="L66" s="134"/>
      <c r="M66" s="134"/>
      <c r="N66" s="134"/>
      <c r="O66" s="134"/>
      <c r="P66" s="134"/>
      <c r="Q66" s="216"/>
      <c r="R66" s="216"/>
      <c r="S66" s="216"/>
      <c r="T66" s="216"/>
      <c r="U66" s="216"/>
    </row>
    <row r="68" spans="1:21">
      <c r="D68" s="170" t="s">
        <v>228</v>
      </c>
      <c r="E68" s="218" t="s">
        <v>229</v>
      </c>
      <c r="F68" s="218"/>
      <c r="G68" s="218"/>
      <c r="H68" s="218"/>
      <c r="J68" s="218"/>
      <c r="K68" s="218" t="s">
        <v>31</v>
      </c>
      <c r="L68" s="170"/>
    </row>
    <row r="69" spans="1:21">
      <c r="D69" s="170"/>
      <c r="E69" s="170"/>
      <c r="F69" s="170"/>
      <c r="G69" s="170"/>
      <c r="H69" s="170"/>
      <c r="I69" s="170"/>
      <c r="J69" s="170"/>
      <c r="K69" s="170"/>
      <c r="L69" s="170"/>
    </row>
    <row r="70" spans="1:21">
      <c r="D70" s="170" t="s">
        <v>230</v>
      </c>
      <c r="E70" s="220" t="s">
        <v>231</v>
      </c>
      <c r="F70" s="220"/>
      <c r="G70" s="220"/>
      <c r="H70" s="220"/>
      <c r="I70" s="220"/>
      <c r="J70" s="220"/>
      <c r="K70" s="220" t="s">
        <v>232</v>
      </c>
      <c r="L70" s="220"/>
    </row>
    <row r="71" spans="1:21">
      <c r="D71" s="170"/>
      <c r="E71" s="170"/>
      <c r="F71" s="170"/>
      <c r="G71" s="170"/>
      <c r="H71" s="170"/>
      <c r="I71" s="170"/>
      <c r="J71" s="170"/>
      <c r="K71" s="170"/>
      <c r="L71" s="170"/>
    </row>
    <row r="72" spans="1:21" ht="26">
      <c r="D72" s="221" t="s">
        <v>233</v>
      </c>
      <c r="E72" s="222" t="s">
        <v>234</v>
      </c>
      <c r="F72" s="222"/>
      <c r="G72" s="222"/>
      <c r="H72" s="222"/>
      <c r="I72" s="222"/>
      <c r="J72" s="222"/>
      <c r="K72" s="222" t="s">
        <v>38</v>
      </c>
      <c r="L72" s="222"/>
    </row>
  </sheetData>
  <mergeCells count="31">
    <mergeCell ref="A1:U1"/>
    <mergeCell ref="A2:A4"/>
    <mergeCell ref="B2:B4"/>
    <mergeCell ref="C2:C4"/>
    <mergeCell ref="D2:D4"/>
    <mergeCell ref="E2:H3"/>
    <mergeCell ref="I2:I4"/>
    <mergeCell ref="J2:J4"/>
    <mergeCell ref="K2:N2"/>
    <mergeCell ref="O2:O4"/>
    <mergeCell ref="P2:P4"/>
    <mergeCell ref="Q2:R2"/>
    <mergeCell ref="S2:T2"/>
    <mergeCell ref="K3:K4"/>
    <mergeCell ref="L3:N3"/>
    <mergeCell ref="B5:D5"/>
    <mergeCell ref="B6:D6"/>
    <mergeCell ref="B7:D7"/>
    <mergeCell ref="B8:D8"/>
    <mergeCell ref="A9:C9"/>
    <mergeCell ref="D9:U9"/>
    <mergeCell ref="A27:U27"/>
    <mergeCell ref="A46:F46"/>
    <mergeCell ref="A47:U47"/>
    <mergeCell ref="A53:U53"/>
    <mergeCell ref="A58:U58"/>
    <mergeCell ref="A60:U60"/>
    <mergeCell ref="A61:U61"/>
    <mergeCell ref="A64:C64"/>
    <mergeCell ref="A65:C65"/>
    <mergeCell ref="A66:C66"/>
  </mergeCells>
  <phoneticPr fontId="24" type="noConversion"/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934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Форма УП(титул.)</vt:lpstr>
      <vt:lpstr>КГУП</vt:lpstr>
      <vt:lpstr>План УП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dc:description/>
  <cp:lastModifiedBy>user</cp:lastModifiedBy>
  <cp:revision>62</cp:revision>
  <dcterms:created xsi:type="dcterms:W3CDTF">2023-03-27T16:06:47Z</dcterms:created>
  <dcterms:modified xsi:type="dcterms:W3CDTF">2023-08-25T04:59:35Z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