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ланы 2022-2023\!Планы кафедра ПНО 2023\"/>
    </mc:Choice>
  </mc:AlternateContent>
  <xr:revisionPtr revIDLastSave="0" documentId="13_ncr:1_{00FBEAEB-FF1D-4B66-BAEE-6FC34615A350}" xr6:coauthVersionLast="47" xr6:coauthVersionMax="47" xr10:uidLastSave="{00000000-0000-0000-0000-000000000000}"/>
  <bookViews>
    <workbookView xWindow="950" yWindow="470" windowWidth="20650" windowHeight="13210" tabRatio="500" activeTab="2" xr2:uid="{00000000-000D-0000-FFFF-FFFF00000000}"/>
  </bookViews>
  <sheets>
    <sheet name="Форма УП(титул.)" sheetId="1" r:id="rId1"/>
    <sheet name="Маг. заочн. ф." sheetId="2" r:id="rId2"/>
    <sheet name="План УП 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6" i="3" l="1"/>
  <c r="K5" i="3"/>
  <c r="L5" i="3"/>
  <c r="M5" i="3"/>
  <c r="N5" i="3"/>
  <c r="O5" i="3"/>
  <c r="J5" i="3"/>
  <c r="K54" i="3"/>
  <c r="O54" i="3" s="1"/>
  <c r="K53" i="3"/>
  <c r="O53" i="3" s="1"/>
  <c r="M6" i="3"/>
  <c r="K7" i="3"/>
  <c r="L7" i="3"/>
  <c r="M7" i="3"/>
  <c r="N7" i="3"/>
  <c r="O7" i="3"/>
  <c r="J7" i="3"/>
  <c r="R6" i="3"/>
  <c r="S6" i="3"/>
  <c r="T6" i="3"/>
  <c r="U6" i="3"/>
  <c r="K38" i="3"/>
  <c r="J38" i="3"/>
  <c r="O38" i="3" s="1"/>
  <c r="K37" i="3"/>
  <c r="J37" i="3"/>
  <c r="O37" i="3" s="1"/>
  <c r="O36" i="3"/>
  <c r="K36" i="3"/>
  <c r="J36" i="3"/>
  <c r="K26" i="3"/>
  <c r="J26" i="3"/>
  <c r="O26" i="3" s="1"/>
  <c r="K35" i="3"/>
  <c r="O35" i="3" s="1"/>
  <c r="K34" i="3"/>
  <c r="O34" i="3" s="1"/>
  <c r="K33" i="3"/>
  <c r="J33" i="3"/>
  <c r="O33" i="3" s="1"/>
  <c r="K32" i="3"/>
  <c r="O32" i="3" s="1"/>
  <c r="J32" i="3"/>
  <c r="O21" i="3"/>
  <c r="O17" i="3"/>
  <c r="J23" i="3"/>
  <c r="O23" i="3" s="1"/>
  <c r="J54" i="3"/>
  <c r="J53" i="3"/>
  <c r="J50" i="3"/>
  <c r="J47" i="3"/>
  <c r="O47" i="3" s="1"/>
  <c r="J46" i="3"/>
  <c r="O46" i="3" s="1"/>
  <c r="J44" i="3"/>
  <c r="O44" i="3" s="1"/>
  <c r="J43" i="3"/>
  <c r="O43" i="3" s="1"/>
  <c r="J42" i="3"/>
  <c r="O42" i="3" s="1"/>
  <c r="I40" i="3"/>
  <c r="K39" i="3"/>
  <c r="J39" i="3"/>
  <c r="K31" i="3"/>
  <c r="J31" i="3"/>
  <c r="K30" i="3"/>
  <c r="J30" i="3"/>
  <c r="K28" i="3"/>
  <c r="O28" i="3" s="1"/>
  <c r="K27" i="3"/>
  <c r="O27" i="3" s="1"/>
  <c r="K25" i="3"/>
  <c r="O25" i="3" s="1"/>
  <c r="K22" i="3"/>
  <c r="O22" i="3" s="1"/>
  <c r="K20" i="3"/>
  <c r="J20" i="3"/>
  <c r="J19" i="3"/>
  <c r="O19" i="3" s="1"/>
  <c r="K18" i="3"/>
  <c r="J18" i="3"/>
  <c r="O16" i="3"/>
  <c r="O15" i="3"/>
  <c r="J14" i="3"/>
  <c r="O14" i="3" s="1"/>
  <c r="J13" i="3"/>
  <c r="O13" i="3" s="1"/>
  <c r="J12" i="3"/>
  <c r="O12" i="3" s="1"/>
  <c r="O11" i="3"/>
  <c r="O10" i="3"/>
  <c r="O9" i="3"/>
  <c r="P5" i="3" l="1"/>
  <c r="P6" i="3"/>
  <c r="O18" i="3"/>
  <c r="O20" i="3"/>
  <c r="O40" i="3"/>
  <c r="O39" i="3"/>
  <c r="O30" i="3"/>
  <c r="O31" i="3"/>
  <c r="J40" i="3"/>
</calcChain>
</file>

<file path=xl/sharedStrings.xml><?xml version="1.0" encoding="utf-8"?>
<sst xmlns="http://schemas.openxmlformats.org/spreadsheetml/2006/main" count="491" uniqueCount="243">
  <si>
    <t>МИНИСТЕРСТВО НАУКИ И ВЫСШЕГО ОБРАЗОВАНИЯ РОССИЙСКОЙ ФЕДЕРАЦИИ</t>
  </si>
  <si>
    <t>Федеральное государственное бюджетное образовательное учреждение высшего образования</t>
  </si>
  <si>
    <t>Мариупольский государственный университет имени А.И. Куинджи</t>
  </si>
  <si>
    <t>УТВЕРЖДАЮ</t>
  </si>
  <si>
    <t xml:space="preserve">И. о. ректора </t>
  </si>
  <si>
    <t xml:space="preserve"> План одобрен решением Ученого совета вуза
</t>
  </si>
  <si>
    <t>___________Л.А. Сиволап</t>
  </si>
  <si>
    <t xml:space="preserve">  от  "___" _________  20___,  протокол № __ </t>
  </si>
  <si>
    <t>"___" ____________  20___ г.</t>
  </si>
  <si>
    <r>
      <rPr>
        <b/>
        <sz val="19"/>
        <color rgb="FF2A2A2A"/>
        <rFont val="Times New Roman"/>
        <family val="1"/>
        <charset val="204"/>
      </rPr>
      <t xml:space="preserve">УЧЕБНЫЙ </t>
    </r>
    <r>
      <rPr>
        <b/>
        <sz val="19"/>
        <color rgb="FF2B2B2B"/>
        <rFont val="Times New Roman"/>
        <family val="1"/>
        <charset val="204"/>
      </rPr>
      <t xml:space="preserve">ПЛАН
</t>
    </r>
    <r>
      <rPr>
        <sz val="10"/>
        <color rgb="FF000000"/>
        <rFont val="Times New Roman"/>
        <family val="1"/>
        <charset val="204"/>
      </rPr>
      <t xml:space="preserve">
</t>
    </r>
  </si>
  <si>
    <t>по программе:  Педагогическое образование</t>
  </si>
  <si>
    <t>направление 44.04.01 Менеджмент в образовании</t>
  </si>
  <si>
    <t>(код, наименование)</t>
  </si>
  <si>
    <t>Направленность 
(профиль):</t>
  </si>
  <si>
    <t>Менеджмент в образовании</t>
  </si>
  <si>
    <t>Год начала подготовки (по учебному плану)  _______</t>
  </si>
  <si>
    <t>Кафедра:</t>
  </si>
  <si>
    <t>педагогики и начального образования</t>
  </si>
  <si>
    <t xml:space="preserve">Образовательный стандарт (ФГОС)           №126  от 22.02.2018           </t>
  </si>
  <si>
    <t>https://fgos.ru/fgos/fgos-44-04-01-pedagogicheskoe-obrazovanie-126</t>
  </si>
  <si>
    <t>Факультет:</t>
  </si>
  <si>
    <t>педагогический</t>
  </si>
  <si>
    <t xml:space="preserve">Квалификация:     </t>
  </si>
  <si>
    <t>магистр</t>
  </si>
  <si>
    <t>Форма обучения:</t>
  </si>
  <si>
    <t>заочная</t>
  </si>
  <si>
    <t xml:space="preserve">Срок обучения:    </t>
  </si>
  <si>
    <t xml:space="preserve"> 2 года  и 6 месяцев (согласно ФГОС)</t>
  </si>
  <si>
    <t>СОГЛАСОВАНО</t>
  </si>
  <si>
    <t xml:space="preserve">Первый проректор                                    </t>
  </si>
  <si>
    <t>_______________</t>
  </si>
  <si>
    <t>Д.В. Адамов</t>
  </si>
  <si>
    <t>Начальник Учебно-методического управления</t>
  </si>
  <si>
    <t>А.В. Кошельник</t>
  </si>
  <si>
    <t xml:space="preserve">Декан факультета  </t>
  </si>
  <si>
    <t>______________</t>
  </si>
  <si>
    <t>О.А. Березина</t>
  </si>
  <si>
    <t xml:space="preserve">Руководитель ОП   </t>
  </si>
  <si>
    <t>И.Б. Тимофеева</t>
  </si>
  <si>
    <t>Приложение 4</t>
  </si>
  <si>
    <t>КАЛЕНДАРНЫЙ УЧЕБНЫЙ ГРАФИК НА 2023-2024 УЧЕБНЫЙ ГОД</t>
  </si>
  <si>
    <t>Образовательные программы МАГИСТРАТУРЫ</t>
  </si>
  <si>
    <t>ЗАОЧНАЯ форма обучения</t>
  </si>
  <si>
    <t>Мес</t>
  </si>
  <si>
    <t>Сентябрь</t>
  </si>
  <si>
    <t>29-5</t>
  </si>
  <si>
    <t>Октябрь</t>
  </si>
  <si>
    <t>27-2</t>
  </si>
  <si>
    <t>Ноябрь</t>
  </si>
  <si>
    <t>Декабрь</t>
  </si>
  <si>
    <t>29-4</t>
  </si>
  <si>
    <t>Январь</t>
  </si>
  <si>
    <t>26-1</t>
  </si>
  <si>
    <t>Февраль</t>
  </si>
  <si>
    <t>23-29</t>
  </si>
  <si>
    <t>Март</t>
  </si>
  <si>
    <t>Апрель</t>
  </si>
  <si>
    <t>26-2</t>
  </si>
  <si>
    <t>Май</t>
  </si>
  <si>
    <t>31-6</t>
  </si>
  <si>
    <t>Июнь</t>
  </si>
  <si>
    <t>28-4</t>
  </si>
  <si>
    <t>Июль</t>
  </si>
  <si>
    <t>Август</t>
  </si>
  <si>
    <t>Даты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</si>
  <si>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</si>
  <si>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</si>
  <si>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</si>
  <si>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</si>
  <si>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</si>
  <si>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</si>
  <si>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</si>
  <si>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</si>
  <si>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</si>
  <si>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</si>
  <si>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</si>
  <si>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</si>
  <si>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</si>
  <si>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</si>
  <si>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</si>
  <si>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</si>
  <si>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</si>
  <si>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7-13</t>
  </si>
  <si>
    <t>14-20</t>
  </si>
  <si>
    <t>21-27</t>
  </si>
  <si>
    <t>23-31</t>
  </si>
  <si>
    <t>Нед</t>
  </si>
  <si>
    <t xml:space="preserve"> =</t>
  </si>
  <si>
    <t>П</t>
  </si>
  <si>
    <t>*</t>
  </si>
  <si>
    <t>К</t>
  </si>
  <si>
    <t>ГИА</t>
  </si>
  <si>
    <t>ОБОЗНАЧЕНИЯ:</t>
  </si>
  <si>
    <t xml:space="preserve"> </t>
  </si>
  <si>
    <t xml:space="preserve"> - учебно-экзаменационная сессия, </t>
  </si>
  <si>
    <t xml:space="preserve"> - межсессионный период, ГИА - государственная итоговая аттестация, К - каникулы, * - нерабочие праздничные дни (не включая воскресенья)</t>
  </si>
  <si>
    <t xml:space="preserve"> - неделя/ день отсутствует</t>
  </si>
  <si>
    <t>График учебно-экзаменационных сессий</t>
  </si>
  <si>
    <t>Курс 1</t>
  </si>
  <si>
    <t>Курс 2</t>
  </si>
  <si>
    <t>установ. сессия I с.</t>
  </si>
  <si>
    <t>экзаменац. сессия I с.</t>
  </si>
  <si>
    <t>установ. сессия II с.</t>
  </si>
  <si>
    <t>экзаменац. сессия II с.</t>
  </si>
  <si>
    <t>установ. сессия III с.</t>
  </si>
  <si>
    <t>экзаменац. сессия III с.</t>
  </si>
  <si>
    <t>установ. сессия IV с.</t>
  </si>
  <si>
    <t>экзаменац. сессия IV с.</t>
  </si>
  <si>
    <t>Продолжительность (дни)</t>
  </si>
  <si>
    <t>Дата начала/ Номер недели</t>
  </si>
  <si>
    <t>Дата окончания/ Номер недели</t>
  </si>
  <si>
    <t>Курс 3</t>
  </si>
  <si>
    <t>установ. сессия V с.</t>
  </si>
  <si>
    <t>экзаменац. сессия V с.</t>
  </si>
  <si>
    <t xml:space="preserve">План учебного процесса </t>
  </si>
  <si>
    <t>Кафедра</t>
  </si>
  <si>
    <t>Считать в плане</t>
  </si>
  <si>
    <t>Шифр</t>
  </si>
  <si>
    <t>Наименование</t>
  </si>
  <si>
    <t>Форма контроля</t>
  </si>
  <si>
    <t>Количество зачетных единиц</t>
  </si>
  <si>
    <t>Общий обьем</t>
  </si>
  <si>
    <t>Контактная работа
(аудиторная)</t>
  </si>
  <si>
    <t>СР</t>
  </si>
  <si>
    <t>Прак. подгот</t>
  </si>
  <si>
    <t>всего</t>
  </si>
  <si>
    <t>в том  числе</t>
  </si>
  <si>
    <t>1 семестр</t>
  </si>
  <si>
    <t xml:space="preserve">2 семестр </t>
  </si>
  <si>
    <t xml:space="preserve">3 семестр </t>
  </si>
  <si>
    <t>4 семестр</t>
  </si>
  <si>
    <t xml:space="preserve">5 семестр </t>
  </si>
  <si>
    <t>Экзамен</t>
  </si>
  <si>
    <t>Зачет</t>
  </si>
  <si>
    <t>Зачет с оц.</t>
  </si>
  <si>
    <t>КР</t>
  </si>
  <si>
    <t>лекции</t>
  </si>
  <si>
    <t>лабораторные</t>
  </si>
  <si>
    <t>практические, семинарские</t>
  </si>
  <si>
    <t>з.е.</t>
  </si>
  <si>
    <t>Итого (с факультативами)</t>
  </si>
  <si>
    <t>Итого (без факультативов)</t>
  </si>
  <si>
    <t>Общая трудоемкость программы</t>
  </si>
  <si>
    <t>Обязательная часть</t>
  </si>
  <si>
    <t>+</t>
  </si>
  <si>
    <t>Б1.О.01</t>
  </si>
  <si>
    <t>История и философия науки</t>
  </si>
  <si>
    <t>ПНО</t>
  </si>
  <si>
    <t>Б1.О.02</t>
  </si>
  <si>
    <t>Педагогика высшей школы</t>
  </si>
  <si>
    <t>Б1.О.03</t>
  </si>
  <si>
    <t>Методология и методы научных исследований</t>
  </si>
  <si>
    <t>Б1.О.04</t>
  </si>
  <si>
    <t xml:space="preserve">Охрана труда </t>
  </si>
  <si>
    <t>1д</t>
  </si>
  <si>
    <t>АФ</t>
  </si>
  <si>
    <t>Б1.О.05</t>
  </si>
  <si>
    <t>Иностранный язык в профессиональной деятельности</t>
  </si>
  <si>
    <t>фн</t>
  </si>
  <si>
    <t>Б1.О.06</t>
  </si>
  <si>
    <t>Управление финансово-экономической деятельностью предприятия</t>
  </si>
  <si>
    <t>Б1.О.07</t>
  </si>
  <si>
    <t>Академический стиль в научных исследованиях</t>
  </si>
  <si>
    <t>Б1.О.08</t>
  </si>
  <si>
    <t>Управление образовательными системами</t>
  </si>
  <si>
    <t>Б1.О.09</t>
  </si>
  <si>
    <t>Мониторинг качества образования</t>
  </si>
  <si>
    <t>Б1.О.10</t>
  </si>
  <si>
    <t>Теория и практика управления в образовании</t>
  </si>
  <si>
    <t>Б1.О.11</t>
  </si>
  <si>
    <t>Международные исследования в образовании</t>
  </si>
  <si>
    <t>Б1.О.12</t>
  </si>
  <si>
    <t>Лидерство в образовательном учреждении</t>
  </si>
  <si>
    <t>Б1.О.13</t>
  </si>
  <si>
    <t>Административные процессы в образовательном учреждении</t>
  </si>
  <si>
    <t>Часть, формируемая участниками образовательных отношений</t>
  </si>
  <si>
    <t>ИСТ</t>
  </si>
  <si>
    <t>Б1.В.01</t>
  </si>
  <si>
    <t>Делопроизводство управления образовательной организацией</t>
  </si>
  <si>
    <t>Б1.В.02</t>
  </si>
  <si>
    <t>Проектирование и реализация индивидуальной образовательной программы обучающегося</t>
  </si>
  <si>
    <t>Б1.В.03</t>
  </si>
  <si>
    <t>Организация образовательного процесса для обучающегося с ОВЗ</t>
  </si>
  <si>
    <t>Б1.В.04</t>
  </si>
  <si>
    <t xml:space="preserve">  Б1.В.ДЭ.01 Элективные дисциплины (модули)</t>
  </si>
  <si>
    <t>Б1.В.ДЭ.01.01</t>
  </si>
  <si>
    <t xml:space="preserve">Проектный менеджмент в образовании </t>
  </si>
  <si>
    <t>Б1.В.ДЭ.01.02</t>
  </si>
  <si>
    <t xml:space="preserve">Самоменеджмент директора образовательной организации </t>
  </si>
  <si>
    <t>Б1.В.ДЭ.02.01</t>
  </si>
  <si>
    <t>Эффективный менеджмент в сфере образования</t>
  </si>
  <si>
    <t>Б1.В.ДЭ.02.02</t>
  </si>
  <si>
    <t>Б1.В.ДЭ.03.01</t>
  </si>
  <si>
    <t>Б1.В.ДЭ.03.02</t>
  </si>
  <si>
    <t>Б1.В.ДЭ.04.01</t>
  </si>
  <si>
    <t xml:space="preserve">Управления инновациями в образовательной сфере </t>
  </si>
  <si>
    <t>Б1.В.ДЭ.04.02</t>
  </si>
  <si>
    <t>Психология конфликта</t>
  </si>
  <si>
    <t xml:space="preserve">Медиаграмотность  руководителя  </t>
  </si>
  <si>
    <t>ЖР</t>
  </si>
  <si>
    <t>Пиар-технологии и реклама в сфере образования</t>
  </si>
  <si>
    <t>Цифровые технологии в профессиональной деятельности руководителя</t>
  </si>
  <si>
    <t>Дополнительное образование в современных условиях</t>
  </si>
  <si>
    <t>Организация профильного обучения в образовательных учреждениях</t>
  </si>
  <si>
    <t>Блок 2.Практика</t>
  </si>
  <si>
    <t>Б2.О.01</t>
  </si>
  <si>
    <t>Учебная практика (ознакомительная)</t>
  </si>
  <si>
    <t>Б2.О.02</t>
  </si>
  <si>
    <t>Производственная  (педагогическая) практика</t>
  </si>
  <si>
    <t>Б2.О.03</t>
  </si>
  <si>
    <t>Производственная (преддипломная) практика</t>
  </si>
  <si>
    <t>Б2.В.01</t>
  </si>
  <si>
    <t>Производственная  (НИР, рассредоточенная) практика</t>
  </si>
  <si>
    <t>Б2.В.02</t>
  </si>
  <si>
    <t>Производственная (научно-педагогическая) практика</t>
  </si>
  <si>
    <t>Блок 3. Государственная итоговая аттестация</t>
  </si>
  <si>
    <t>Б3.01</t>
  </si>
  <si>
    <t>Подготовка к сдаче и сдача государственного
экзамена</t>
  </si>
  <si>
    <t>Б3.02</t>
  </si>
  <si>
    <t>Подготовка к процедуре защиты и защита
выпускной квалификационной работы</t>
  </si>
  <si>
    <t>ФТД. Факультативные дисциплины (модули)</t>
  </si>
  <si>
    <t>ФТД.В.ДЭ.01.01</t>
  </si>
  <si>
    <t xml:space="preserve">Управление репутацией образовательного учреждения в межкультурной среде </t>
  </si>
  <si>
    <t>ФТД.В.ДЭ.01.02</t>
  </si>
  <si>
    <t xml:space="preserve">Психологические основы работы с детьми с особыми образовательными потребностями </t>
  </si>
  <si>
    <t>Количество экзаменов</t>
  </si>
  <si>
    <t>Количество зачетов</t>
  </si>
  <si>
    <t>Количество курсовых работ</t>
  </si>
  <si>
    <t>….</t>
  </si>
  <si>
    <t>Проректор</t>
  </si>
  <si>
    <t>_______________________</t>
  </si>
  <si>
    <t>Декан факультета</t>
  </si>
  <si>
    <t>_______________________    О.А. Березина</t>
  </si>
  <si>
    <t>Заведующий кафедрой педагогики и начального образования</t>
  </si>
  <si>
    <t>_____________________       И.Б. Тимофеева</t>
  </si>
  <si>
    <t>Б1.О.14</t>
  </si>
  <si>
    <t>ГУИП</t>
  </si>
  <si>
    <t>Б1.О.15</t>
  </si>
  <si>
    <t>Нормативно-правовое обеспечение психолого-педагогической деятельности в образовании</t>
  </si>
  <si>
    <t>Б1.В.ДЭ.05.03</t>
  </si>
  <si>
    <t>Б1.В.ДЭ.05.04</t>
  </si>
  <si>
    <t>Современные информационно-коммуникационные тенологии в образовании</t>
  </si>
  <si>
    <t>Персональный брендинг руководителя образовательной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</si>
</sst>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9"/>
      <color rgb="FF2A2A2A"/>
      <name val="Times New Roman"/>
      <family val="1"/>
      <charset val="204"/>
    </font>
    <font>
      <b/>
      <sz val="19"/>
      <color rgb="FF2B2B2B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0" fontId="0" fillId="0" borderId="0" xfId="0" applyAlignment="1" applyProtection="1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 indent="15"/>
    </xf>
    <xf numFmtId="0" fontId="1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4" fillId="0" borderId="0" xfId="1" applyFont="1" applyAlignment="1" applyProtection="1">
      <alignment vertical="top" wrapText="1"/>
    </xf>
    <xf numFmtId="0" fontId="1" fillId="0" borderId="0" xfId="1" applyAlignment="1" applyProtection="1">
      <alignment vertical="top" wrapText="1"/>
    </xf>
    <xf numFmtId="0" fontId="1" fillId="0" borderId="0" xfId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2" fillId="0" borderId="0" xfId="1" applyFont="1" applyAlignment="1" applyProtection="1">
      <alignment horizontal="left" vertical="top" wrapText="1"/>
    </xf>
    <xf numFmtId="0" fontId="4" fillId="0" borderId="0" xfId="1" applyFont="1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13" fillId="0" borderId="0" xfId="1" applyFont="1" applyAlignment="1" applyProtection="1"/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 indent="15"/>
    </xf>
    <xf numFmtId="0" fontId="13" fillId="0" borderId="0" xfId="1" applyFont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left" vertical="top"/>
    </xf>
    <xf numFmtId="0" fontId="1" fillId="0" borderId="0" xfId="1" applyAlignment="1" applyProtection="1">
      <alignment horizontal="center"/>
    </xf>
    <xf numFmtId="0" fontId="1" fillId="2" borderId="0" xfId="1" applyFill="1" applyAlignment="1" applyProtection="1">
      <alignment horizontal="center"/>
    </xf>
    <xf numFmtId="0" fontId="3" fillId="0" borderId="1" xfId="1" applyFont="1" applyBorder="1" applyAlignment="1" applyProtection="1"/>
    <xf numFmtId="0" fontId="1" fillId="0" borderId="1" xfId="1" applyFont="1" applyBorder="1" applyAlignment="1" applyProtection="1">
      <alignment horizontal="center" vertical="center" textRotation="90"/>
    </xf>
    <xf numFmtId="49" fontId="1" fillId="0" borderId="1" xfId="1" applyNumberFormat="1" applyFont="1" applyBorder="1" applyAlignment="1" applyProtection="1">
      <alignment horizontal="right" textRotation="90"/>
    </xf>
    <xf numFmtId="0" fontId="3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vertical="center"/>
    </xf>
    <xf numFmtId="0" fontId="1" fillId="3" borderId="1" xfId="1" applyFill="1" applyBorder="1" applyAlignment="1" applyProtection="1">
      <alignment vertical="center"/>
    </xf>
    <xf numFmtId="0" fontId="1" fillId="2" borderId="1" xfId="1" applyFill="1" applyBorder="1" applyAlignment="1" applyProtection="1">
      <alignment horizontal="center" vertical="center"/>
    </xf>
    <xf numFmtId="0" fontId="1" fillId="2" borderId="1" xfId="1" applyFill="1" applyBorder="1" applyAlignment="1" applyProtection="1">
      <alignment vertical="center"/>
    </xf>
    <xf numFmtId="0" fontId="1" fillId="3" borderId="1" xfId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horizontal="center" vertical="center"/>
    </xf>
    <xf numFmtId="0" fontId="1" fillId="2" borderId="0" xfId="1" applyFill="1" applyAlignment="1" applyProtection="1">
      <alignment horizontal="left" vertical="top"/>
    </xf>
    <xf numFmtId="0" fontId="1" fillId="0" borderId="1" xfId="1" applyBorder="1" applyAlignment="1" applyProtection="1">
      <alignment vertical="top"/>
    </xf>
    <xf numFmtId="0" fontId="1" fillId="3" borderId="1" xfId="1" applyFill="1" applyBorder="1" applyAlignment="1" applyProtection="1">
      <alignment vertical="top"/>
    </xf>
    <xf numFmtId="0" fontId="1" fillId="0" borderId="1" xfId="1" applyBorder="1" applyAlignment="1" applyProtection="1">
      <alignment horizontal="left" vertical="top"/>
    </xf>
    <xf numFmtId="0" fontId="9" fillId="0" borderId="1" xfId="1" applyFont="1" applyBorder="1" applyAlignment="1" applyProtection="1">
      <alignment vertical="top"/>
    </xf>
    <xf numFmtId="0" fontId="9" fillId="0" borderId="1" xfId="1" applyFont="1" applyBorder="1" applyAlignment="1" applyProtection="1">
      <alignment horizontal="left" vertical="top"/>
    </xf>
    <xf numFmtId="0" fontId="1" fillId="0" borderId="1" xfId="1" applyFont="1" applyBorder="1" applyAlignment="1" applyProtection="1">
      <alignment horizontal="center" vertical="top"/>
    </xf>
    <xf numFmtId="0" fontId="1" fillId="3" borderId="4" xfId="1" applyFill="1" applyBorder="1" applyAlignment="1" applyProtection="1">
      <alignment vertical="top"/>
    </xf>
    <xf numFmtId="0" fontId="1" fillId="0" borderId="4" xfId="1" applyBorder="1" applyAlignment="1" applyProtection="1">
      <alignment vertical="top"/>
    </xf>
    <xf numFmtId="0" fontId="15" fillId="0" borderId="0" xfId="1" applyFont="1" applyAlignment="1" applyProtection="1">
      <alignment horizontal="center" vertical="center"/>
    </xf>
    <xf numFmtId="0" fontId="16" fillId="0" borderId="0" xfId="1" applyFont="1" applyAlignment="1" applyProtection="1">
      <alignment horizontal="center" vertical="top"/>
    </xf>
    <xf numFmtId="0" fontId="16" fillId="0" borderId="0" xfId="1" applyFont="1" applyAlignment="1" applyProtection="1">
      <alignment horizontal="left" vertical="top"/>
    </xf>
    <xf numFmtId="0" fontId="16" fillId="0" borderId="0" xfId="1" applyFont="1" applyAlignment="1" applyProtection="1">
      <alignment horizontal="center" vertical="center"/>
    </xf>
    <xf numFmtId="0" fontId="16" fillId="2" borderId="0" xfId="1" applyFont="1" applyFill="1" applyAlignment="1" applyProtection="1">
      <alignment horizontal="center" vertical="center"/>
    </xf>
    <xf numFmtId="0" fontId="16" fillId="2" borderId="0" xfId="1" applyFont="1" applyFill="1" applyAlignment="1" applyProtection="1">
      <alignment horizontal="center" vertical="top"/>
    </xf>
    <xf numFmtId="0" fontId="16" fillId="0" borderId="0" xfId="1" applyFont="1" applyAlignment="1" applyProtection="1">
      <alignment vertical="top"/>
    </xf>
    <xf numFmtId="0" fontId="3" fillId="0" borderId="0" xfId="1" applyFont="1" applyAlignment="1" applyProtection="1">
      <alignment horizontal="center" vertical="center"/>
    </xf>
    <xf numFmtId="0" fontId="1" fillId="0" borderId="0" xfId="1" applyAlignment="1" applyProtection="1">
      <alignment horizontal="center" vertical="top"/>
    </xf>
    <xf numFmtId="0" fontId="1" fillId="2" borderId="0" xfId="1" applyFill="1" applyAlignment="1" applyProtection="1">
      <alignment horizontal="center" vertical="top"/>
    </xf>
    <xf numFmtId="0" fontId="1" fillId="3" borderId="1" xfId="1" applyFont="1" applyFill="1" applyBorder="1" applyAlignment="1" applyProtection="1">
      <alignment horizontal="left" vertical="top"/>
    </xf>
    <xf numFmtId="0" fontId="1" fillId="2" borderId="0" xfId="1" applyFill="1" applyAlignment="1" applyProtection="1">
      <alignment horizontal="center" vertical="center"/>
    </xf>
    <xf numFmtId="0" fontId="1" fillId="0" borderId="0" xfId="1" applyAlignment="1" applyProtection="1">
      <alignment vertical="top"/>
    </xf>
    <xf numFmtId="0" fontId="1" fillId="0" borderId="0" xfId="1" applyAlignment="1" applyProtection="1">
      <alignment horizontal="center" vertical="center"/>
    </xf>
    <xf numFmtId="0" fontId="3" fillId="0" borderId="0" xfId="1" applyFont="1" applyAlignment="1" applyProtection="1">
      <alignment horizontal="left" vertical="top"/>
    </xf>
    <xf numFmtId="0" fontId="1" fillId="2" borderId="13" xfId="1" applyFill="1" applyBorder="1" applyAlignment="1" applyProtection="1">
      <alignment horizontal="center" vertical="top"/>
    </xf>
    <xf numFmtId="0" fontId="1" fillId="0" borderId="13" xfId="1" applyBorder="1" applyAlignment="1" applyProtection="1">
      <alignment horizontal="center" vertical="top"/>
    </xf>
    <xf numFmtId="0" fontId="1" fillId="2" borderId="17" xfId="1" applyFill="1" applyBorder="1" applyAlignment="1" applyProtection="1">
      <alignment horizontal="center" vertical="top"/>
    </xf>
    <xf numFmtId="0" fontId="1" fillId="0" borderId="17" xfId="1" applyBorder="1" applyAlignment="1" applyProtection="1">
      <alignment horizontal="center" vertical="top"/>
    </xf>
    <xf numFmtId="0" fontId="1" fillId="0" borderId="13" xfId="1" applyBorder="1" applyAlignment="1" applyProtection="1">
      <alignment horizontal="left" vertical="top"/>
    </xf>
    <xf numFmtId="0" fontId="1" fillId="0" borderId="17" xfId="1" applyBorder="1" applyAlignment="1" applyProtection="1">
      <alignment horizontal="left" vertical="top"/>
    </xf>
    <xf numFmtId="0" fontId="0" fillId="0" borderId="0" xfId="0" applyFill="1"/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left" vertical="center" textRotation="90" wrapText="1"/>
    </xf>
    <xf numFmtId="0" fontId="19" fillId="0" borderId="23" xfId="0" applyFont="1" applyFill="1" applyBorder="1" applyAlignment="1" applyProtection="1">
      <alignment horizontal="center" vertical="center" textRotation="90" wrapText="1"/>
    </xf>
    <xf numFmtId="0" fontId="19" fillId="0" borderId="23" xfId="0" applyFont="1" applyFill="1" applyBorder="1" applyAlignment="1" applyProtection="1">
      <alignment horizontal="left" vertical="center" textRotation="90" wrapText="1"/>
    </xf>
    <xf numFmtId="0" fontId="19" fillId="0" borderId="24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textRotation="90" wrapText="1"/>
    </xf>
    <xf numFmtId="0" fontId="19" fillId="0" borderId="24" xfId="0" applyFont="1" applyFill="1" applyBorder="1" applyAlignment="1" applyProtection="1">
      <alignment horizontal="center" vertical="center" textRotation="90" wrapText="1"/>
    </xf>
    <xf numFmtId="0" fontId="19" fillId="0" borderId="25" xfId="0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6" fillId="0" borderId="26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top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left" wrapText="1"/>
    </xf>
    <xf numFmtId="1" fontId="16" fillId="0" borderId="4" xfId="0" applyNumberFormat="1" applyFont="1" applyFill="1" applyBorder="1" applyAlignment="1" applyProtection="1">
      <alignment horizontal="center" vertical="top" shrinkToFit="1"/>
    </xf>
    <xf numFmtId="0" fontId="16" fillId="0" borderId="14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center" vertical="top" shrinkToFi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left" vertical="center"/>
    </xf>
    <xf numFmtId="0" fontId="16" fillId="0" borderId="25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indent="1" shrinkToFit="1"/>
    </xf>
    <xf numFmtId="0" fontId="0" fillId="0" borderId="1" xfId="0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" fontId="16" fillId="0" borderId="4" xfId="0" applyNumberFormat="1" applyFont="1" applyFill="1" applyBorder="1" applyAlignment="1">
      <alignment horizontal="center" vertical="center" shrinkToFit="1"/>
    </xf>
    <xf numFmtId="0" fontId="20" fillId="0" borderId="4" xfId="0" applyFont="1" applyFill="1" applyBorder="1" applyAlignment="1" applyProtection="1">
      <alignment horizontal="center" wrapText="1"/>
    </xf>
    <xf numFmtId="0" fontId="15" fillId="0" borderId="14" xfId="0" applyFont="1" applyFill="1" applyBorder="1" applyAlignment="1" applyProtection="1">
      <alignment horizontal="left" wrapText="1"/>
    </xf>
    <xf numFmtId="0" fontId="2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 applyProtection="1"/>
    <xf numFmtId="0" fontId="15" fillId="0" borderId="1" xfId="0" applyFont="1" applyFill="1" applyBorder="1" applyAlignment="1" applyProtection="1">
      <alignment horizontal="left" wrapText="1"/>
    </xf>
    <xf numFmtId="1" fontId="15" fillId="0" borderId="1" xfId="0" applyNumberFormat="1" applyFont="1" applyFill="1" applyBorder="1" applyAlignment="1" applyProtection="1">
      <alignment horizontal="left" vertical="top" indent="1" shrinkToFit="1"/>
    </xf>
    <xf numFmtId="1" fontId="15" fillId="0" borderId="1" xfId="0" applyNumberFormat="1" applyFont="1" applyFill="1" applyBorder="1" applyAlignment="1" applyProtection="1">
      <alignment horizontal="center" vertical="top" shrinkToFit="1"/>
    </xf>
    <xf numFmtId="0" fontId="16" fillId="0" borderId="1" xfId="0" applyFont="1" applyFill="1" applyBorder="1" applyAlignment="1" applyProtection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wrapText="1"/>
    </xf>
    <xf numFmtId="0" fontId="16" fillId="0" borderId="1" xfId="0" applyFont="1" applyFill="1" applyBorder="1" applyAlignment="1" applyProtection="1">
      <alignment horizontal="left" wrapText="1"/>
    </xf>
    <xf numFmtId="0" fontId="16" fillId="0" borderId="14" xfId="0" applyFont="1" applyFill="1" applyBorder="1" applyAlignment="1" applyProtection="1">
      <alignment horizontal="left" wrapText="1"/>
    </xf>
    <xf numFmtId="1" fontId="16" fillId="0" borderId="1" xfId="0" applyNumberFormat="1" applyFont="1" applyFill="1" applyBorder="1" applyAlignment="1" applyProtection="1">
      <alignment horizontal="center" vertical="center" shrinkToFit="1"/>
    </xf>
    <xf numFmtId="0" fontId="16" fillId="0" borderId="14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/>
    </xf>
    <xf numFmtId="0" fontId="0" fillId="0" borderId="0" xfId="0" applyFill="1" applyAlignment="1">
      <alignment horizontal="center"/>
    </xf>
    <xf numFmtId="0" fontId="16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left" vertical="top"/>
    </xf>
    <xf numFmtId="0" fontId="22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left" vertical="top" wrapText="1"/>
    </xf>
    <xf numFmtId="0" fontId="16" fillId="0" borderId="26" xfId="0" applyFont="1" applyFill="1" applyBorder="1" applyAlignment="1" applyProtection="1">
      <alignment horizontal="left" wrapText="1"/>
    </xf>
    <xf numFmtId="0" fontId="0" fillId="0" borderId="1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0" fontId="19" fillId="0" borderId="1" xfId="0" applyFont="1" applyFill="1" applyBorder="1" applyAlignment="1" applyProtection="1">
      <alignment horizontal="center" vertical="center" textRotation="90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/>
    </xf>
    <xf numFmtId="0" fontId="0" fillId="0" borderId="0" xfId="0" applyFill="1" applyAlignment="1" applyProtection="1"/>
    <xf numFmtId="0" fontId="23" fillId="0" borderId="26" xfId="0" applyFont="1" applyFill="1" applyBorder="1" applyAlignment="1" applyProtection="1">
      <alignment horizontal="center"/>
    </xf>
    <xf numFmtId="0" fontId="19" fillId="0" borderId="25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left" vertical="top"/>
    </xf>
    <xf numFmtId="0" fontId="0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center" vertical="top"/>
    </xf>
    <xf numFmtId="0" fontId="4" fillId="0" borderId="0" xfId="1" applyFont="1" applyBorder="1" applyAlignment="1" applyProtection="1">
      <alignment horizontal="left" vertical="top"/>
    </xf>
    <xf numFmtId="0" fontId="4" fillId="0" borderId="0" xfId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 indent="15"/>
    </xf>
    <xf numFmtId="0" fontId="2" fillId="0" borderId="0" xfId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11" fillId="0" borderId="1" xfId="1" applyFont="1" applyBorder="1" applyAlignment="1" applyProtection="1">
      <alignment horizontal="left" vertical="top" wrapText="1"/>
    </xf>
    <xf numFmtId="0" fontId="8" fillId="0" borderId="0" xfId="1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16" fillId="0" borderId="11" xfId="1" applyFont="1" applyBorder="1" applyAlignment="1" applyProtection="1">
      <alignment horizontal="center" vertical="top"/>
    </xf>
    <xf numFmtId="14" fontId="1" fillId="0" borderId="12" xfId="1" applyNumberFormat="1" applyBorder="1" applyAlignment="1" applyProtection="1">
      <alignment horizontal="center" vertical="top"/>
    </xf>
    <xf numFmtId="14" fontId="1" fillId="0" borderId="14" xfId="1" applyNumberFormat="1" applyBorder="1" applyAlignment="1" applyProtection="1">
      <alignment horizontal="center" vertical="top"/>
    </xf>
    <xf numFmtId="0" fontId="9" fillId="0" borderId="15" xfId="1" applyFont="1" applyBorder="1" applyAlignment="1" applyProtection="1">
      <alignment horizontal="center" vertical="top"/>
    </xf>
    <xf numFmtId="14" fontId="1" fillId="0" borderId="16" xfId="1" applyNumberFormat="1" applyBorder="1" applyAlignment="1" applyProtection="1">
      <alignment horizontal="center" vertical="top"/>
    </xf>
    <xf numFmtId="14" fontId="1" fillId="0" borderId="18" xfId="1" applyNumberFormat="1" applyBorder="1" applyAlignment="1" applyProtection="1">
      <alignment horizontal="center" vertical="top"/>
    </xf>
    <xf numFmtId="0" fontId="1" fillId="2" borderId="5" xfId="1" applyFill="1" applyBorder="1" applyAlignment="1" applyProtection="1">
      <alignment horizontal="center" vertical="top"/>
    </xf>
    <xf numFmtId="0" fontId="3" fillId="2" borderId="6" xfId="1" applyFont="1" applyFill="1" applyBorder="1" applyAlignment="1" applyProtection="1">
      <alignment horizontal="center" vertical="top"/>
    </xf>
    <xf numFmtId="0" fontId="9" fillId="0" borderId="7" xfId="1" applyFont="1" applyBorder="1" applyAlignment="1" applyProtection="1">
      <alignment horizontal="center" vertical="top"/>
    </xf>
    <xf numFmtId="0" fontId="17" fillId="0" borderId="8" xfId="1" applyFont="1" applyBorder="1" applyAlignment="1" applyProtection="1">
      <alignment horizontal="center" vertical="top"/>
    </xf>
    <xf numFmtId="0" fontId="1" fillId="0" borderId="9" xfId="1" applyBorder="1" applyAlignment="1" applyProtection="1">
      <alignment horizontal="center" vertical="top"/>
    </xf>
    <xf numFmtId="0" fontId="1" fillId="0" borderId="10" xfId="1" applyBorder="1" applyAlignment="1" applyProtection="1">
      <alignment horizontal="center" vertical="top"/>
    </xf>
    <xf numFmtId="0" fontId="9" fillId="2" borderId="15" xfId="1" applyFont="1" applyFill="1" applyBorder="1" applyAlignment="1" applyProtection="1">
      <alignment horizontal="center" vertical="top"/>
    </xf>
    <xf numFmtId="14" fontId="1" fillId="2" borderId="16" xfId="1" applyNumberFormat="1" applyFill="1" applyBorder="1" applyAlignment="1" applyProtection="1">
      <alignment horizontal="center" vertical="top"/>
    </xf>
    <xf numFmtId="14" fontId="1" fillId="2" borderId="18" xfId="1" applyNumberFormat="1" applyFill="1" applyBorder="1" applyAlignment="1" applyProtection="1">
      <alignment horizontal="center" vertical="top"/>
    </xf>
    <xf numFmtId="0" fontId="16" fillId="2" borderId="11" xfId="1" applyFont="1" applyFill="1" applyBorder="1" applyAlignment="1" applyProtection="1">
      <alignment horizontal="center" vertical="top"/>
    </xf>
    <xf numFmtId="14" fontId="1" fillId="2" borderId="12" xfId="1" applyNumberFormat="1" applyFill="1" applyBorder="1" applyAlignment="1" applyProtection="1">
      <alignment horizontal="center" vertical="top"/>
    </xf>
    <xf numFmtId="14" fontId="1" fillId="2" borderId="14" xfId="1" applyNumberFormat="1" applyFill="1" applyBorder="1" applyAlignment="1" applyProtection="1">
      <alignment horizontal="center" vertical="top"/>
    </xf>
    <xf numFmtId="0" fontId="16" fillId="2" borderId="9" xfId="1" applyFont="1" applyFill="1" applyBorder="1" applyAlignment="1" applyProtection="1">
      <alignment horizontal="center" vertical="top"/>
    </xf>
    <xf numFmtId="0" fontId="1" fillId="2" borderId="9" xfId="1" applyFill="1" applyBorder="1" applyAlignment="1" applyProtection="1">
      <alignment horizontal="center" vertical="top"/>
    </xf>
    <xf numFmtId="0" fontId="1" fillId="2" borderId="10" xfId="1" applyFill="1" applyBorder="1" applyAlignment="1" applyProtection="1">
      <alignment horizontal="center" vertical="top"/>
    </xf>
    <xf numFmtId="0" fontId="1" fillId="0" borderId="1" xfId="1" applyFont="1" applyBorder="1" applyAlignment="1" applyProtection="1">
      <alignment horizontal="center" vertical="center"/>
    </xf>
    <xf numFmtId="0" fontId="16" fillId="2" borderId="5" xfId="1" applyFont="1" applyFill="1" applyBorder="1" applyAlignment="1" applyProtection="1">
      <alignment horizontal="center" vertical="top"/>
    </xf>
    <xf numFmtId="0" fontId="9" fillId="2" borderId="7" xfId="1" applyFont="1" applyFill="1" applyBorder="1" applyAlignment="1" applyProtection="1">
      <alignment horizontal="center" vertical="top"/>
    </xf>
    <xf numFmtId="0" fontId="9" fillId="2" borderId="8" xfId="1" applyFont="1" applyFill="1" applyBorder="1" applyAlignment="1" applyProtection="1">
      <alignment horizontal="center" vertical="top"/>
    </xf>
    <xf numFmtId="0" fontId="3" fillId="0" borderId="1" xfId="1" applyFont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top"/>
    </xf>
    <xf numFmtId="0" fontId="1" fillId="3" borderId="1" xfId="1" applyFill="1" applyBorder="1" applyAlignment="1" applyProtection="1">
      <alignment horizontal="center" vertical="top"/>
    </xf>
    <xf numFmtId="0" fontId="1" fillId="2" borderId="1" xfId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14" fillId="0" borderId="1" xfId="1" applyFont="1" applyBorder="1" applyAlignment="1" applyProtection="1">
      <alignment horizontal="center" vertical="center"/>
    </xf>
    <xf numFmtId="0" fontId="1" fillId="3" borderId="1" xfId="1" applyFill="1" applyBorder="1" applyAlignment="1" applyProtection="1">
      <alignment horizontal="center" vertical="center"/>
    </xf>
    <xf numFmtId="49" fontId="1" fillId="0" borderId="1" xfId="1" applyNumberFormat="1" applyFont="1" applyBorder="1" applyAlignment="1" applyProtection="1">
      <alignment horizontal="center" textRotation="90"/>
    </xf>
    <xf numFmtId="0" fontId="3" fillId="0" borderId="1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center"/>
    </xf>
    <xf numFmtId="0" fontId="1" fillId="0" borderId="2" xfId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19" fillId="0" borderId="1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top"/>
    </xf>
    <xf numFmtId="0" fontId="3" fillId="0" borderId="21" xfId="0" applyFont="1" applyFill="1" applyBorder="1" applyAlignment="1" applyProtection="1">
      <alignment horizontal="center" vertical="top"/>
    </xf>
    <xf numFmtId="0" fontId="19" fillId="0" borderId="1" xfId="0" applyFont="1" applyFill="1" applyBorder="1" applyAlignment="1" applyProtection="1">
      <alignment horizontal="left" vertical="center" wrapText="1"/>
    </xf>
    <xf numFmtId="0" fontId="19" fillId="0" borderId="14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center" textRotation="90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textRotation="90" wrapText="1"/>
    </xf>
    <xf numFmtId="0" fontId="19" fillId="0" borderId="21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A2A2A"/>
      <rgbColor rgb="FF993300"/>
      <rgbColor rgb="FF993366"/>
      <rgbColor rgb="FF333399"/>
      <rgbColor rgb="FF2B2B2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1"/>
  <sheetViews>
    <sheetView topLeftCell="A16" zoomScale="78" zoomScaleNormal="78" workbookViewId="0">
      <selection activeCell="G13" sqref="G13"/>
    </sheetView>
  </sheetViews>
  <sheetFormatPr defaultColWidth="8.69921875" defaultRowHeight="13" x14ac:dyDescent="0.3"/>
  <cols>
    <col min="2" max="2" width="6.69921875" style="1" customWidth="1"/>
    <col min="3" max="3" width="4.796875" style="1" customWidth="1"/>
    <col min="4" max="4" width="3.796875" style="1" customWidth="1"/>
    <col min="5" max="5" width="6.09765625" style="1" customWidth="1"/>
    <col min="6" max="7" width="4.09765625" style="1" customWidth="1"/>
    <col min="8" max="8" width="5.796875" style="1" customWidth="1"/>
    <col min="9" max="9" width="5.296875" style="1" customWidth="1"/>
    <col min="10" max="10" width="4.796875" style="1" customWidth="1"/>
    <col min="11" max="11" width="6.09765625" style="1" customWidth="1"/>
    <col min="12" max="12" width="5.3984375" style="1" customWidth="1"/>
    <col min="13" max="13" width="10.3984375" style="1" customWidth="1"/>
    <col min="24" max="24" width="18" style="1" customWidth="1"/>
    <col min="25" max="25" width="12" style="1" customWidth="1"/>
  </cols>
  <sheetData>
    <row r="1" spans="1:27" x14ac:dyDescent="0.3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1:27" ht="15" x14ac:dyDescent="0.3">
      <c r="A2" s="199" t="s">
        <v>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2"/>
      <c r="AA2" s="2"/>
    </row>
    <row r="3" spans="1:27" ht="15.5" x14ac:dyDescent="0.3">
      <c r="A3" s="200" t="s">
        <v>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3"/>
      <c r="AA3" s="3"/>
    </row>
    <row r="4" spans="1:27" ht="15.5" x14ac:dyDescent="0.3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3"/>
      <c r="AA4" s="3"/>
    </row>
    <row r="5" spans="1:27" x14ac:dyDescent="0.3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x14ac:dyDescent="0.3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 x14ac:dyDescent="0.3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01" t="s">
        <v>3</v>
      </c>
      <c r="V7" s="201"/>
      <c r="W7" s="201"/>
      <c r="X7" s="6"/>
      <c r="Y7" s="6"/>
      <c r="Z7" s="5"/>
      <c r="AA7" s="5"/>
    </row>
    <row r="8" spans="1:27" x14ac:dyDescent="0.3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.5" x14ac:dyDescent="0.3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82" t="s">
        <v>4</v>
      </c>
      <c r="V9" s="182"/>
      <c r="W9" s="182"/>
      <c r="X9" s="7"/>
      <c r="Y9" s="7"/>
      <c r="Z9" s="5"/>
      <c r="AA9" s="5"/>
    </row>
    <row r="10" spans="1:27" ht="22.5" customHeight="1" x14ac:dyDescent="0.3">
      <c r="B10" s="195" t="s">
        <v>5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7"/>
      <c r="O10" s="7"/>
      <c r="P10" s="7"/>
      <c r="Q10" s="7"/>
      <c r="R10" s="7"/>
      <c r="S10" s="7"/>
      <c r="T10" s="7"/>
      <c r="U10" s="196" t="s">
        <v>6</v>
      </c>
      <c r="V10" s="196"/>
      <c r="W10" s="196"/>
      <c r="X10" s="196"/>
      <c r="Y10" s="8"/>
      <c r="Z10" s="9"/>
    </row>
    <row r="11" spans="1:27" ht="15.65" customHeight="1" x14ac:dyDescent="0.3">
      <c r="B11" s="10" t="s">
        <v>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85" t="s">
        <v>8</v>
      </c>
      <c r="V11" s="185"/>
      <c r="W11" s="185"/>
      <c r="X11" s="185"/>
      <c r="Y11" s="11"/>
      <c r="Z11" s="11"/>
    </row>
    <row r="12" spans="1:27" ht="15.65" customHeight="1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1"/>
      <c r="X12" s="11"/>
      <c r="Y12" s="11"/>
      <c r="Z12" s="11"/>
    </row>
    <row r="13" spans="1:27" ht="15.65" customHeight="1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1"/>
      <c r="X13" s="11"/>
      <c r="Y13" s="11"/>
      <c r="Z13" s="11"/>
    </row>
    <row r="14" spans="1:27" s="13" customFormat="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7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7" ht="57.9" customHeight="1" x14ac:dyDescent="0.3">
      <c r="A16" s="197" t="s">
        <v>9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4"/>
      <c r="AA16" s="15"/>
    </row>
    <row r="17" spans="1:61" ht="22.5" customHeight="1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93" t="s">
        <v>10</v>
      </c>
      <c r="O17" s="193"/>
      <c r="P17" s="193"/>
      <c r="Q17" s="193"/>
      <c r="R17" s="193"/>
      <c r="S17" s="193"/>
      <c r="T17" s="193"/>
      <c r="U17" s="17"/>
      <c r="V17" s="16"/>
      <c r="W17" s="16"/>
      <c r="X17" s="16"/>
      <c r="Y17" s="16"/>
      <c r="Z17" s="14"/>
      <c r="AA17" s="15"/>
    </row>
    <row r="18" spans="1:61" ht="15" customHeight="1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/>
      <c r="O18" s="18"/>
      <c r="P18" s="18"/>
      <c r="Q18" s="18"/>
      <c r="R18" s="17"/>
      <c r="S18" s="17"/>
      <c r="T18" s="17"/>
      <c r="U18" s="17"/>
      <c r="V18" s="16"/>
      <c r="W18" s="16"/>
      <c r="X18" s="16"/>
      <c r="Y18" s="16"/>
      <c r="Z18" s="14"/>
      <c r="AA18" s="15"/>
    </row>
    <row r="19" spans="1:61" ht="33.4" customHeight="1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3" t="s">
        <v>11</v>
      </c>
      <c r="O19" s="193"/>
      <c r="P19" s="193"/>
      <c r="Q19" s="193"/>
      <c r="R19" s="193"/>
      <c r="S19" s="193"/>
      <c r="T19" s="193"/>
      <c r="U19" s="193"/>
      <c r="V19" s="16"/>
      <c r="W19" s="16"/>
      <c r="X19" s="16"/>
      <c r="Y19" s="16"/>
      <c r="Z19" s="14"/>
      <c r="AA19" s="15"/>
    </row>
    <row r="20" spans="1:61" ht="18.75" customHeight="1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9"/>
      <c r="O20" s="20"/>
      <c r="P20" s="21"/>
      <c r="Q20" s="22" t="s">
        <v>12</v>
      </c>
      <c r="R20" s="16"/>
      <c r="S20" s="16"/>
      <c r="T20" s="16"/>
      <c r="U20" s="16"/>
      <c r="V20" s="16"/>
      <c r="W20" s="16"/>
      <c r="X20" s="16"/>
      <c r="Y20" s="16"/>
      <c r="Z20" s="14"/>
      <c r="AA20" s="15"/>
    </row>
    <row r="21" spans="1:61" ht="18.75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0"/>
      <c r="O21" s="20"/>
      <c r="P21" s="20"/>
      <c r="Q21" s="20"/>
      <c r="R21" s="16"/>
      <c r="S21" s="16"/>
      <c r="T21" s="16"/>
      <c r="U21" s="16"/>
      <c r="V21" s="16"/>
      <c r="W21" s="16"/>
      <c r="X21" s="16"/>
      <c r="Y21" s="16"/>
      <c r="Z21" s="14"/>
      <c r="AA21" s="15"/>
    </row>
    <row r="22" spans="1:61" ht="33.75" customHeight="1" x14ac:dyDescent="0.3">
      <c r="B22" s="187" t="s">
        <v>13</v>
      </c>
      <c r="C22" s="187"/>
      <c r="D22" s="187"/>
      <c r="E22" s="187"/>
      <c r="F22" s="194" t="s">
        <v>14</v>
      </c>
      <c r="G22" s="194"/>
      <c r="H22" s="194"/>
      <c r="I22" s="194"/>
      <c r="J22" s="194"/>
      <c r="K22" s="194"/>
      <c r="L22" s="194"/>
      <c r="M22" s="194"/>
      <c r="N22" s="194"/>
      <c r="R22" s="23" t="s">
        <v>15</v>
      </c>
      <c r="S22" s="24"/>
      <c r="T22" s="25"/>
      <c r="U22" s="25"/>
      <c r="V22" s="25"/>
      <c r="W22" s="25"/>
      <c r="X22" s="26">
        <v>2022</v>
      </c>
      <c r="Y22" s="25"/>
      <c r="Z22" s="9"/>
      <c r="AA22" s="15"/>
    </row>
    <row r="23" spans="1:61" ht="18" customHeight="1" x14ac:dyDescent="0.3">
      <c r="B23" s="191" t="s">
        <v>16</v>
      </c>
      <c r="C23" s="191"/>
      <c r="D23" s="191"/>
      <c r="E23" s="191"/>
      <c r="F23" s="192" t="s">
        <v>17</v>
      </c>
      <c r="G23" s="192"/>
      <c r="H23" s="192"/>
      <c r="I23" s="192"/>
      <c r="J23" s="192"/>
      <c r="K23" s="192"/>
      <c r="L23" s="192"/>
      <c r="M23" s="192"/>
      <c r="N23" s="192"/>
      <c r="R23" s="24" t="s">
        <v>18</v>
      </c>
      <c r="S23" s="24"/>
      <c r="T23" s="27"/>
      <c r="U23" s="27"/>
      <c r="V23" s="27"/>
      <c r="W23" s="27"/>
      <c r="X23" s="27"/>
      <c r="Y23" s="27"/>
      <c r="Z23" s="28" t="s">
        <v>19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</row>
    <row r="24" spans="1:61" ht="15.65" customHeight="1" x14ac:dyDescent="0.3">
      <c r="B24" s="191" t="s">
        <v>20</v>
      </c>
      <c r="C24" s="191"/>
      <c r="D24" s="191"/>
      <c r="E24" s="191"/>
      <c r="F24" s="192" t="s">
        <v>21</v>
      </c>
      <c r="G24" s="192"/>
      <c r="H24" s="192"/>
      <c r="I24" s="192"/>
      <c r="J24" s="192"/>
      <c r="K24" s="192"/>
      <c r="L24" s="192"/>
      <c r="M24" s="192"/>
      <c r="N24" s="192"/>
      <c r="O24" s="30"/>
      <c r="P24" s="30"/>
      <c r="Q24" s="30"/>
      <c r="R24" s="28"/>
      <c r="S24" s="28"/>
      <c r="T24" s="28"/>
      <c r="U24" s="28"/>
      <c r="V24" s="28"/>
      <c r="X24" s="28"/>
      <c r="Y24" s="27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</row>
    <row r="25" spans="1:61" ht="15.65" customHeight="1" x14ac:dyDescent="0.3">
      <c r="B25" s="191" t="s">
        <v>22</v>
      </c>
      <c r="C25" s="191"/>
      <c r="D25" s="191"/>
      <c r="E25" s="191"/>
      <c r="F25" s="191" t="s">
        <v>23</v>
      </c>
      <c r="G25" s="191"/>
      <c r="H25" s="191"/>
      <c r="I25" s="191"/>
      <c r="J25" s="191"/>
      <c r="K25" s="191"/>
      <c r="L25" s="191"/>
      <c r="M25" s="191"/>
      <c r="N25" s="191"/>
      <c r="O25" s="30"/>
      <c r="P25" s="30"/>
      <c r="Q25" s="30"/>
      <c r="R25" s="28"/>
      <c r="S25" s="28"/>
      <c r="T25" s="28"/>
      <c r="U25" s="28"/>
      <c r="V25" s="28"/>
      <c r="W25" s="28"/>
      <c r="X25" s="28"/>
      <c r="Y25" s="27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</row>
    <row r="26" spans="1:61" ht="15.65" customHeight="1" x14ac:dyDescent="0.3">
      <c r="B26" s="191" t="s">
        <v>24</v>
      </c>
      <c r="C26" s="191"/>
      <c r="D26" s="191"/>
      <c r="E26" s="191"/>
      <c r="F26" s="191" t="s">
        <v>25</v>
      </c>
      <c r="G26" s="191"/>
      <c r="H26" s="191"/>
      <c r="I26" s="191"/>
      <c r="J26" s="191"/>
      <c r="K26" s="191"/>
      <c r="L26" s="191"/>
      <c r="M26" s="191"/>
      <c r="N26" s="191"/>
      <c r="O26" s="30"/>
      <c r="P26" s="30"/>
      <c r="Q26" s="30"/>
      <c r="R26" s="28"/>
      <c r="S26" s="28"/>
      <c r="T26" s="28"/>
      <c r="U26" s="28"/>
      <c r="V26" s="28"/>
      <c r="W26" s="28"/>
      <c r="X26" s="28"/>
      <c r="Y26" s="27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</row>
    <row r="27" spans="1:61" ht="15" customHeight="1" x14ac:dyDescent="0.3">
      <c r="B27" s="187" t="s">
        <v>26</v>
      </c>
      <c r="C27" s="187"/>
      <c r="D27" s="187"/>
      <c r="E27" s="187"/>
      <c r="F27" s="187" t="s">
        <v>27</v>
      </c>
      <c r="G27" s="187"/>
      <c r="H27" s="187"/>
      <c r="I27" s="187"/>
      <c r="J27" s="187"/>
      <c r="K27" s="187"/>
      <c r="L27" s="187"/>
      <c r="M27" s="187"/>
      <c r="N27" s="187"/>
      <c r="O27" s="9"/>
      <c r="P27" s="9"/>
      <c r="Q27" s="9"/>
      <c r="R27" s="8"/>
      <c r="S27" s="8"/>
      <c r="T27" s="8"/>
      <c r="U27" s="8"/>
      <c r="V27" s="8"/>
      <c r="W27" s="8"/>
      <c r="X27" s="8"/>
      <c r="Y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</row>
    <row r="28" spans="1:61" ht="13.65" customHeight="1" x14ac:dyDescent="0.3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8"/>
      <c r="O28" s="9"/>
      <c r="P28" s="9"/>
      <c r="Q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</row>
    <row r="29" spans="1:61" ht="13.65" customHeight="1" x14ac:dyDescent="0.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4"/>
      <c r="P29" s="189" t="s">
        <v>28</v>
      </c>
      <c r="Q29" s="189"/>
      <c r="R29" s="189"/>
      <c r="S29" s="35"/>
      <c r="T29" s="35"/>
      <c r="U29" s="35"/>
      <c r="V29" s="35"/>
      <c r="W29" s="35"/>
      <c r="X29" s="36"/>
      <c r="Y29" s="37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</row>
    <row r="30" spans="1:61" ht="13.65" customHeight="1" x14ac:dyDescent="0.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8"/>
      <c r="O30" s="38"/>
      <c r="P30" s="39"/>
      <c r="Q30" s="39"/>
      <c r="R30" s="39"/>
      <c r="S30" s="35"/>
      <c r="T30" s="35"/>
      <c r="U30" s="35"/>
      <c r="V30" s="35"/>
      <c r="W30" s="40"/>
      <c r="X30" s="37"/>
      <c r="Y30" s="37"/>
      <c r="AB30" s="9"/>
      <c r="AC30" s="9"/>
      <c r="AD30" s="9"/>
      <c r="AE30" s="9"/>
      <c r="AF30" s="9"/>
      <c r="AG30" s="9"/>
      <c r="AH30" s="9"/>
      <c r="AK30" s="190"/>
      <c r="AL30" s="190"/>
      <c r="AM30" s="190"/>
      <c r="AN30" s="8"/>
      <c r="AO30" s="8"/>
      <c r="AP30" s="8"/>
      <c r="AQ30" s="8"/>
      <c r="AR30" s="8"/>
      <c r="AS30" s="9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</row>
    <row r="31" spans="1:61" ht="18" customHeight="1" x14ac:dyDescent="0.3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2"/>
      <c r="O31" s="41"/>
      <c r="P31" s="183" t="s">
        <v>29</v>
      </c>
      <c r="Q31" s="183"/>
      <c r="R31" s="183"/>
      <c r="S31" s="183"/>
      <c r="T31" s="183"/>
      <c r="U31" s="183"/>
      <c r="V31" s="184" t="s">
        <v>30</v>
      </c>
      <c r="W31" s="184"/>
      <c r="X31" s="42" t="s">
        <v>31</v>
      </c>
      <c r="Y31" s="37"/>
      <c r="AB31" s="9"/>
      <c r="AC31" s="9"/>
      <c r="AD31" s="9"/>
      <c r="AE31" s="9"/>
      <c r="AF31" s="9"/>
      <c r="AG31" s="9"/>
      <c r="AH31" s="9"/>
      <c r="AK31" s="43"/>
      <c r="AL31" s="43"/>
      <c r="AM31" s="43"/>
      <c r="AN31" s="8"/>
      <c r="AO31" s="8"/>
      <c r="AP31" s="8"/>
      <c r="AQ31" s="8"/>
      <c r="AR31" s="2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</row>
    <row r="32" spans="1:61" ht="17.25" customHeight="1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/>
      <c r="O32" s="41"/>
      <c r="P32" s="40"/>
      <c r="Q32" s="40"/>
      <c r="R32" s="40"/>
      <c r="S32" s="40"/>
      <c r="T32" s="40"/>
      <c r="U32" s="40"/>
      <c r="V32" s="40"/>
      <c r="W32" s="40"/>
      <c r="X32" s="37"/>
      <c r="Y32" s="37"/>
      <c r="AB32" s="9"/>
      <c r="AC32" s="9"/>
      <c r="AD32" s="9"/>
      <c r="AE32" s="9"/>
      <c r="AF32" s="9"/>
      <c r="AG32" s="9"/>
      <c r="AH32" s="9"/>
      <c r="AK32" s="185"/>
      <c r="AL32" s="185"/>
      <c r="AM32" s="185"/>
      <c r="AN32" s="185"/>
      <c r="AO32" s="185"/>
      <c r="AP32" s="185"/>
      <c r="AQ32" s="186"/>
      <c r="AR32" s="186"/>
      <c r="AS32" s="10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</row>
    <row r="33" spans="2:61" ht="16.5" customHeight="1" x14ac:dyDescent="0.3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2"/>
      <c r="O33" s="41"/>
      <c r="P33" s="40" t="s">
        <v>32</v>
      </c>
      <c r="Q33" s="40"/>
      <c r="R33" s="40"/>
      <c r="S33" s="40"/>
      <c r="T33" s="40"/>
      <c r="U33" s="40"/>
      <c r="V33" s="181" t="s">
        <v>30</v>
      </c>
      <c r="W33" s="181"/>
      <c r="X33" s="45" t="s">
        <v>33</v>
      </c>
      <c r="Y33" s="37"/>
      <c r="AB33" s="9"/>
      <c r="AC33" s="9"/>
      <c r="AD33" s="9"/>
      <c r="AE33" s="9"/>
      <c r="AF33" s="9"/>
      <c r="AG33" s="9"/>
      <c r="AH33" s="9"/>
      <c r="AK33" s="24"/>
      <c r="AL33" s="24"/>
      <c r="AM33" s="24"/>
      <c r="AN33" s="24"/>
      <c r="AO33" s="24"/>
      <c r="AP33" s="24"/>
      <c r="AQ33" s="24"/>
      <c r="AR33" s="2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</row>
    <row r="34" spans="2:61" ht="15.75" customHeight="1" x14ac:dyDescent="0.3">
      <c r="P34" s="40"/>
      <c r="Q34" s="40"/>
      <c r="R34" s="40"/>
      <c r="S34" s="40"/>
      <c r="T34" s="40"/>
      <c r="U34" s="40"/>
      <c r="V34" s="40"/>
      <c r="W34" s="40"/>
      <c r="X34" s="37"/>
      <c r="Y34" s="37"/>
      <c r="AB34" s="9"/>
      <c r="AC34" s="9"/>
      <c r="AD34" s="9"/>
      <c r="AE34" s="9"/>
      <c r="AF34" s="9"/>
      <c r="AG34" s="9"/>
      <c r="AH34" s="9"/>
      <c r="AK34" s="24"/>
      <c r="AL34" s="24"/>
      <c r="AM34" s="24"/>
      <c r="AN34" s="24"/>
      <c r="AO34" s="24"/>
      <c r="AP34" s="24"/>
      <c r="AQ34" s="24"/>
      <c r="AR34" s="24"/>
      <c r="AS34" s="2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</row>
    <row r="35" spans="2:61" ht="17.399999999999999" customHeight="1" x14ac:dyDescent="0.3">
      <c r="N35" s="46"/>
      <c r="O35" s="15"/>
      <c r="P35" s="180" t="s">
        <v>34</v>
      </c>
      <c r="Q35" s="180"/>
      <c r="R35" s="180"/>
      <c r="S35" s="180"/>
      <c r="T35" s="180"/>
      <c r="U35" s="180"/>
      <c r="V35" s="181" t="s">
        <v>35</v>
      </c>
      <c r="W35" s="181"/>
      <c r="X35" s="45" t="s">
        <v>36</v>
      </c>
      <c r="Y35" s="37"/>
      <c r="AK35" s="24"/>
      <c r="AL35" s="24"/>
      <c r="AM35" s="24"/>
      <c r="AN35" s="24"/>
      <c r="AO35" s="24"/>
      <c r="AP35" s="24"/>
      <c r="AQ35" s="24"/>
      <c r="AR35" s="24"/>
    </row>
    <row r="36" spans="2:61" ht="15.5" x14ac:dyDescent="0.3">
      <c r="P36" s="40"/>
      <c r="Q36" s="40"/>
      <c r="R36" s="40"/>
      <c r="S36" s="40"/>
      <c r="T36" s="40"/>
      <c r="U36" s="40"/>
      <c r="V36" s="40"/>
      <c r="W36" s="40"/>
      <c r="X36" s="40"/>
      <c r="Y36" s="37"/>
      <c r="AK36" s="182"/>
      <c r="AL36" s="182"/>
      <c r="AM36" s="182"/>
      <c r="AN36" s="182"/>
      <c r="AO36" s="182"/>
      <c r="AP36" s="182"/>
      <c r="AQ36" s="179"/>
      <c r="AR36" s="179"/>
      <c r="AS36" s="24"/>
    </row>
    <row r="37" spans="2:61" ht="15.5" x14ac:dyDescent="0.3">
      <c r="N37" s="47"/>
      <c r="P37" s="40" t="s">
        <v>37</v>
      </c>
      <c r="Q37" s="40"/>
      <c r="R37" s="40"/>
      <c r="S37" s="181"/>
      <c r="T37" s="181"/>
      <c r="U37" s="181"/>
      <c r="V37" s="40" t="s">
        <v>35</v>
      </c>
      <c r="W37" s="40"/>
      <c r="X37" s="45" t="s">
        <v>38</v>
      </c>
      <c r="Y37" s="40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2:61" ht="15" customHeight="1" x14ac:dyDescent="0.3">
      <c r="P38" s="37"/>
      <c r="Q38" s="37"/>
      <c r="R38" s="40"/>
      <c r="S38" s="40"/>
      <c r="T38" s="40"/>
      <c r="U38" s="40"/>
      <c r="V38" s="40"/>
      <c r="W38" s="40"/>
      <c r="X38" s="40"/>
      <c r="Y38" s="40"/>
      <c r="AK38" s="24"/>
      <c r="AL38" s="24"/>
      <c r="AM38" s="24"/>
      <c r="AN38" s="179"/>
      <c r="AO38" s="179"/>
      <c r="AP38" s="179"/>
      <c r="AQ38" s="24"/>
      <c r="AR38" s="24"/>
      <c r="AS38" s="24"/>
    </row>
    <row r="41" spans="2:61" ht="12.75" customHeight="1" x14ac:dyDescent="0.3"/>
  </sheetData>
  <mergeCells count="38">
    <mergeCell ref="B1:AA1"/>
    <mergeCell ref="A2:Y2"/>
    <mergeCell ref="A3:Y3"/>
    <mergeCell ref="A4:Y4"/>
    <mergeCell ref="U7:W7"/>
    <mergeCell ref="U9:W9"/>
    <mergeCell ref="B10:M10"/>
    <mergeCell ref="U10:X10"/>
    <mergeCell ref="U11:X11"/>
    <mergeCell ref="A16:Y16"/>
    <mergeCell ref="N17:T17"/>
    <mergeCell ref="N19:U19"/>
    <mergeCell ref="B22:E22"/>
    <mergeCell ref="F22:N22"/>
    <mergeCell ref="B23:E23"/>
    <mergeCell ref="F23:N23"/>
    <mergeCell ref="B24:E24"/>
    <mergeCell ref="F24:N24"/>
    <mergeCell ref="B25:E25"/>
    <mergeCell ref="F25:N25"/>
    <mergeCell ref="B26:E26"/>
    <mergeCell ref="F26:N26"/>
    <mergeCell ref="B27:E27"/>
    <mergeCell ref="F27:N27"/>
    <mergeCell ref="AS27:BI27"/>
    <mergeCell ref="P29:R29"/>
    <mergeCell ref="AK30:AM30"/>
    <mergeCell ref="P31:U31"/>
    <mergeCell ref="V31:W31"/>
    <mergeCell ref="AK32:AP32"/>
    <mergeCell ref="AQ32:AR32"/>
    <mergeCell ref="V33:W33"/>
    <mergeCell ref="AN38:AP38"/>
    <mergeCell ref="P35:U35"/>
    <mergeCell ref="V35:W35"/>
    <mergeCell ref="AK36:AP36"/>
    <mergeCell ref="AQ36:AR36"/>
    <mergeCell ref="S37:U3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&amp;C&amp;12&amp;A</oddHeader>
    <oddFooter>&amp;C&amp;12Страница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42"/>
  <sheetViews>
    <sheetView zoomScale="78" zoomScaleNormal="78" workbookViewId="0">
      <selection activeCell="P21" sqref="P21"/>
    </sheetView>
  </sheetViews>
  <sheetFormatPr defaultColWidth="9.296875" defaultRowHeight="13" x14ac:dyDescent="0.3"/>
  <cols>
    <col min="1" max="2" width="4.69921875" style="37" customWidth="1"/>
    <col min="3" max="3" width="2.796875" style="37" customWidth="1"/>
    <col min="4" max="5" width="3" style="37" customWidth="1"/>
    <col min="6" max="7" width="2.796875" style="37" customWidth="1"/>
    <col min="8" max="8" width="3" style="37" customWidth="1"/>
    <col min="9" max="9" width="3.19921875" style="37" customWidth="1"/>
    <col min="10" max="10" width="3.296875" style="37" customWidth="1"/>
    <col min="11" max="11" width="3.19921875" style="37" customWidth="1"/>
    <col min="12" max="13" width="3.296875" style="37" customWidth="1"/>
    <col min="14" max="15" width="3.19921875" style="37" customWidth="1"/>
    <col min="16" max="16" width="3.296875" style="37" customWidth="1"/>
    <col min="17" max="17" width="3.19921875" style="37" customWidth="1"/>
    <col min="18" max="18" width="3.296875" style="37" customWidth="1"/>
    <col min="19" max="19" width="3.69921875" style="37" customWidth="1"/>
    <col min="20" max="20" width="3.19921875" style="37" customWidth="1"/>
    <col min="21" max="21" width="3.296875" style="37" customWidth="1"/>
    <col min="22" max="24" width="3.69921875" style="37" customWidth="1"/>
    <col min="25" max="25" width="3.296875" style="37" customWidth="1"/>
    <col min="26" max="27" width="3.69921875" style="37" customWidth="1"/>
    <col min="28" max="28" width="3.5" style="37" customWidth="1"/>
    <col min="29" max="29" width="3.69921875" style="37" customWidth="1"/>
    <col min="30" max="33" width="3.19921875" style="37" customWidth="1"/>
    <col min="34" max="36" width="3.296875" style="37" customWidth="1"/>
    <col min="37" max="42" width="3.19921875" style="37" customWidth="1"/>
    <col min="43" max="43" width="3.296875" style="37" customWidth="1"/>
    <col min="44" max="44" width="3.19921875" style="37" customWidth="1"/>
    <col min="45" max="46" width="3.296875" style="37" customWidth="1"/>
    <col min="47" max="47" width="3.19921875" style="37" customWidth="1"/>
    <col min="48" max="48" width="3.296875" style="37" customWidth="1"/>
    <col min="49" max="50" width="3.19921875" style="37" customWidth="1"/>
    <col min="51" max="51" width="3.296875" style="37" customWidth="1"/>
    <col min="52" max="52" width="3.69921875" style="37" customWidth="1"/>
    <col min="53" max="53" width="3.296875" style="37" customWidth="1"/>
    <col min="54" max="54" width="3.69921875" style="37" customWidth="1"/>
    <col min="55" max="55" width="4.69921875" style="37" customWidth="1"/>
    <col min="56" max="56" width="4.19921875" style="37" customWidth="1"/>
    <col min="57" max="1024" width="9.296875" style="37"/>
  </cols>
  <sheetData>
    <row r="1" spans="2:54" x14ac:dyDescent="0.3">
      <c r="AV1" s="37" t="s">
        <v>39</v>
      </c>
    </row>
    <row r="2" spans="2:54" x14ac:dyDescent="0.3">
      <c r="B2" s="237" t="s">
        <v>40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</row>
    <row r="3" spans="2:54" x14ac:dyDescent="0.3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238" t="s">
        <v>41</v>
      </c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</row>
    <row r="4" spans="2:54" x14ac:dyDescent="0.3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49"/>
      <c r="V4" s="49"/>
      <c r="W4" s="239" t="s">
        <v>42</v>
      </c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49"/>
      <c r="AI4" s="49"/>
      <c r="AJ4" s="49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</row>
    <row r="5" spans="2:54" ht="10.5" customHeight="1" x14ac:dyDescent="0.3"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</row>
    <row r="6" spans="2:54" x14ac:dyDescent="0.3">
      <c r="B6" s="50" t="s">
        <v>43</v>
      </c>
      <c r="C6" s="236" t="s">
        <v>44</v>
      </c>
      <c r="D6" s="236"/>
      <c r="E6" s="236"/>
      <c r="F6" s="236"/>
      <c r="G6" s="235" t="s">
        <v>45</v>
      </c>
      <c r="H6" s="236" t="s">
        <v>46</v>
      </c>
      <c r="I6" s="236"/>
      <c r="J6" s="236"/>
      <c r="K6" s="235" t="s">
        <v>47</v>
      </c>
      <c r="L6" s="236" t="s">
        <v>48</v>
      </c>
      <c r="M6" s="236"/>
      <c r="N6" s="236"/>
      <c r="O6" s="236"/>
      <c r="P6" s="236" t="s">
        <v>49</v>
      </c>
      <c r="Q6" s="236"/>
      <c r="R6" s="236"/>
      <c r="S6" s="236"/>
      <c r="T6" s="235" t="s">
        <v>50</v>
      </c>
      <c r="U6" s="236" t="s">
        <v>51</v>
      </c>
      <c r="V6" s="236"/>
      <c r="W6" s="236"/>
      <c r="X6" s="235" t="s">
        <v>52</v>
      </c>
      <c r="Y6" s="236" t="s">
        <v>53</v>
      </c>
      <c r="Z6" s="236"/>
      <c r="AA6" s="236"/>
      <c r="AB6" s="235" t="s">
        <v>54</v>
      </c>
      <c r="AC6" s="236" t="s">
        <v>55</v>
      </c>
      <c r="AD6" s="236"/>
      <c r="AE6" s="236"/>
      <c r="AF6" s="236"/>
      <c r="AG6" s="235" t="s">
        <v>50</v>
      </c>
      <c r="AH6" s="236" t="s">
        <v>56</v>
      </c>
      <c r="AI6" s="236"/>
      <c r="AJ6" s="236"/>
      <c r="AK6" s="235" t="s">
        <v>57</v>
      </c>
      <c r="AL6" s="236" t="s">
        <v>58</v>
      </c>
      <c r="AM6" s="236"/>
      <c r="AN6" s="236"/>
      <c r="AO6" s="236"/>
      <c r="AP6" s="235" t="s">
        <v>59</v>
      </c>
      <c r="AQ6" s="236" t="s">
        <v>60</v>
      </c>
      <c r="AR6" s="236"/>
      <c r="AS6" s="236"/>
      <c r="AT6" s="235" t="s">
        <v>61</v>
      </c>
      <c r="AU6" s="236" t="s">
        <v>62</v>
      </c>
      <c r="AV6" s="236"/>
      <c r="AW6" s="236"/>
      <c r="AX6" s="235" t="s">
        <v>52</v>
      </c>
      <c r="AY6" s="236" t="s">
        <v>63</v>
      </c>
      <c r="AZ6" s="236"/>
      <c r="BA6" s="236"/>
      <c r="BB6" s="236"/>
    </row>
    <row r="7" spans="2:54" ht="28" x14ac:dyDescent="0.3">
      <c r="B7" s="51" t="s">
        <v>64</v>
      </c>
      <c r="C7" s="52" t="s">
        <v>65</v>
      </c>
      <c r="D7" s="52" t="s">
        <v>66</v>
      </c>
      <c r="E7" s="52" t="s">
        <v>67</v>
      </c>
      <c r="F7" s="52" t="s">
        <v>68</v>
      </c>
      <c r="G7" s="235"/>
      <c r="H7" s="52" t="s">
        <v>69</v>
      </c>
      <c r="I7" s="52" t="s">
        <v>70</v>
      </c>
      <c r="J7" s="52" t="s">
        <v>71</v>
      </c>
      <c r="K7" s="235"/>
      <c r="L7" s="52" t="s">
        <v>72</v>
      </c>
      <c r="M7" s="52" t="s">
        <v>73</v>
      </c>
      <c r="N7" s="52" t="s">
        <v>74</v>
      </c>
      <c r="O7" s="52" t="s">
        <v>75</v>
      </c>
      <c r="P7" s="52" t="s">
        <v>65</v>
      </c>
      <c r="Q7" s="52" t="s">
        <v>66</v>
      </c>
      <c r="R7" s="52" t="s">
        <v>67</v>
      </c>
      <c r="S7" s="52" t="s">
        <v>68</v>
      </c>
      <c r="T7" s="235"/>
      <c r="U7" s="52" t="s">
        <v>76</v>
      </c>
      <c r="V7" s="52" t="s">
        <v>77</v>
      </c>
      <c r="W7" s="52" t="s">
        <v>78</v>
      </c>
      <c r="X7" s="235"/>
      <c r="Y7" s="52" t="s">
        <v>79</v>
      </c>
      <c r="Z7" s="52" t="s">
        <v>80</v>
      </c>
      <c r="AA7" s="52" t="s">
        <v>81</v>
      </c>
      <c r="AB7" s="235"/>
      <c r="AC7" s="52" t="s">
        <v>65</v>
      </c>
      <c r="AD7" s="52" t="s">
        <v>66</v>
      </c>
      <c r="AE7" s="52" t="s">
        <v>67</v>
      </c>
      <c r="AF7" s="52" t="s">
        <v>68</v>
      </c>
      <c r="AG7" s="235"/>
      <c r="AH7" s="52" t="s">
        <v>76</v>
      </c>
      <c r="AI7" s="52" t="s">
        <v>77</v>
      </c>
      <c r="AJ7" s="52" t="s">
        <v>78</v>
      </c>
      <c r="AK7" s="235"/>
      <c r="AL7" s="52" t="s">
        <v>72</v>
      </c>
      <c r="AM7" s="52" t="s">
        <v>73</v>
      </c>
      <c r="AN7" s="52" t="s">
        <v>74</v>
      </c>
      <c r="AO7" s="52" t="s">
        <v>75</v>
      </c>
      <c r="AP7" s="235"/>
      <c r="AQ7" s="52" t="s">
        <v>82</v>
      </c>
      <c r="AR7" s="52" t="s">
        <v>83</v>
      </c>
      <c r="AS7" s="52" t="s">
        <v>84</v>
      </c>
      <c r="AT7" s="235"/>
      <c r="AU7" s="52" t="s">
        <v>76</v>
      </c>
      <c r="AV7" s="52" t="s">
        <v>77</v>
      </c>
      <c r="AW7" s="52" t="s">
        <v>78</v>
      </c>
      <c r="AX7" s="235"/>
      <c r="AY7" s="52" t="s">
        <v>79</v>
      </c>
      <c r="AZ7" s="52" t="s">
        <v>80</v>
      </c>
      <c r="BA7" s="52" t="s">
        <v>81</v>
      </c>
      <c r="BB7" s="52" t="s">
        <v>85</v>
      </c>
    </row>
    <row r="8" spans="2:54" x14ac:dyDescent="0.3">
      <c r="B8" s="50" t="s">
        <v>86</v>
      </c>
      <c r="C8" s="50">
        <v>1</v>
      </c>
      <c r="D8" s="50">
        <v>2</v>
      </c>
      <c r="E8" s="50">
        <v>3</v>
      </c>
      <c r="F8" s="50">
        <v>4</v>
      </c>
      <c r="G8" s="50">
        <v>5</v>
      </c>
      <c r="H8" s="50">
        <v>6</v>
      </c>
      <c r="I8" s="50">
        <v>7</v>
      </c>
      <c r="J8" s="50">
        <v>8</v>
      </c>
      <c r="K8" s="50">
        <v>9</v>
      </c>
      <c r="L8" s="53">
        <v>10</v>
      </c>
      <c r="M8" s="50">
        <v>11</v>
      </c>
      <c r="N8" s="50">
        <v>12</v>
      </c>
      <c r="O8" s="50">
        <v>13</v>
      </c>
      <c r="P8" s="50">
        <v>14</v>
      </c>
      <c r="Q8" s="50">
        <v>15</v>
      </c>
      <c r="R8" s="50">
        <v>16</v>
      </c>
      <c r="S8" s="50">
        <v>17</v>
      </c>
      <c r="T8" s="50">
        <v>18</v>
      </c>
      <c r="U8" s="50">
        <v>19</v>
      </c>
      <c r="V8" s="50">
        <v>20</v>
      </c>
      <c r="W8" s="50">
        <v>21</v>
      </c>
      <c r="X8" s="50">
        <v>22</v>
      </c>
      <c r="Y8" s="50">
        <v>23</v>
      </c>
      <c r="Z8" s="50">
        <v>24</v>
      </c>
      <c r="AA8" s="50">
        <v>25</v>
      </c>
      <c r="AB8" s="50">
        <v>26</v>
      </c>
      <c r="AC8" s="50">
        <v>27</v>
      </c>
      <c r="AD8" s="50">
        <v>28</v>
      </c>
      <c r="AE8" s="50">
        <v>29</v>
      </c>
      <c r="AF8" s="50">
        <v>30</v>
      </c>
      <c r="AG8" s="50">
        <v>31</v>
      </c>
      <c r="AH8" s="50">
        <v>32</v>
      </c>
      <c r="AI8" s="50">
        <v>33</v>
      </c>
      <c r="AJ8" s="50">
        <v>34</v>
      </c>
      <c r="AK8" s="50">
        <v>35</v>
      </c>
      <c r="AL8" s="50">
        <v>36</v>
      </c>
      <c r="AM8" s="50">
        <v>37</v>
      </c>
      <c r="AN8" s="50">
        <v>38</v>
      </c>
      <c r="AO8" s="50">
        <v>39</v>
      </c>
      <c r="AP8" s="50">
        <v>40</v>
      </c>
      <c r="AQ8" s="50">
        <v>41</v>
      </c>
      <c r="AR8" s="50">
        <v>42</v>
      </c>
      <c r="AS8" s="50">
        <v>43</v>
      </c>
      <c r="AT8" s="50">
        <v>44</v>
      </c>
      <c r="AU8" s="50">
        <v>45</v>
      </c>
      <c r="AV8" s="50">
        <v>46</v>
      </c>
      <c r="AW8" s="50">
        <v>47</v>
      </c>
      <c r="AX8" s="50">
        <v>48</v>
      </c>
      <c r="AY8" s="50">
        <v>49</v>
      </c>
      <c r="AZ8" s="50">
        <v>50</v>
      </c>
      <c r="BA8" s="50">
        <v>51</v>
      </c>
      <c r="BB8" s="50">
        <v>52</v>
      </c>
    </row>
    <row r="9" spans="2:54" ht="9.75" customHeight="1" x14ac:dyDescent="0.3">
      <c r="B9" s="233">
        <v>1</v>
      </c>
      <c r="C9" s="223" t="s">
        <v>87</v>
      </c>
      <c r="D9" s="223" t="s">
        <v>87</v>
      </c>
      <c r="E9" s="223" t="s">
        <v>87</v>
      </c>
      <c r="F9" s="223" t="s">
        <v>87</v>
      </c>
      <c r="G9" s="55" t="s">
        <v>87</v>
      </c>
      <c r="H9" s="234"/>
      <c r="I9" s="56"/>
      <c r="J9" s="223"/>
      <c r="K9" s="223" t="s">
        <v>88</v>
      </c>
      <c r="L9" s="54" t="s">
        <v>88</v>
      </c>
      <c r="M9" s="223"/>
      <c r="N9" s="230"/>
      <c r="O9" s="230"/>
      <c r="P9" s="58"/>
      <c r="Q9" s="56"/>
      <c r="R9" s="223"/>
      <c r="S9" s="223"/>
      <c r="T9" s="54"/>
      <c r="U9" s="54" t="s">
        <v>89</v>
      </c>
      <c r="V9" s="223"/>
      <c r="W9" s="223"/>
      <c r="X9" s="57"/>
      <c r="Y9" s="57" t="s">
        <v>90</v>
      </c>
      <c r="Z9" s="223"/>
      <c r="AA9" s="55"/>
      <c r="AB9" s="59" t="s">
        <v>89</v>
      </c>
      <c r="AC9" s="56"/>
      <c r="AD9" s="54" t="s">
        <v>89</v>
      </c>
      <c r="AE9" s="223"/>
      <c r="AF9" s="223" t="s">
        <v>88</v>
      </c>
      <c r="AG9" s="223" t="s">
        <v>88</v>
      </c>
      <c r="AH9" s="223" t="s">
        <v>88</v>
      </c>
      <c r="AI9" s="60" t="s">
        <v>88</v>
      </c>
      <c r="AJ9" s="58"/>
      <c r="AK9" s="59"/>
      <c r="AL9" s="57"/>
      <c r="AM9" s="57" t="s">
        <v>89</v>
      </c>
      <c r="AN9" s="223"/>
      <c r="AO9" s="223"/>
      <c r="AP9" s="223"/>
      <c r="AQ9" s="54"/>
      <c r="AR9" s="223"/>
      <c r="AS9" s="223"/>
      <c r="AT9" s="54"/>
      <c r="AU9" s="223" t="s">
        <v>90</v>
      </c>
      <c r="AV9" s="223" t="s">
        <v>90</v>
      </c>
      <c r="AW9" s="223" t="s">
        <v>90</v>
      </c>
      <c r="AX9" s="223" t="s">
        <v>90</v>
      </c>
      <c r="AY9" s="223" t="s">
        <v>90</v>
      </c>
      <c r="AZ9" s="223" t="s">
        <v>90</v>
      </c>
      <c r="BA9" s="223" t="s">
        <v>90</v>
      </c>
      <c r="BB9" s="223" t="s">
        <v>90</v>
      </c>
    </row>
    <row r="10" spans="2:54" ht="11.25" customHeight="1" x14ac:dyDescent="0.3">
      <c r="B10" s="233"/>
      <c r="C10" s="223"/>
      <c r="D10" s="223"/>
      <c r="E10" s="223"/>
      <c r="F10" s="223"/>
      <c r="G10" s="55" t="s">
        <v>87</v>
      </c>
      <c r="H10" s="234"/>
      <c r="I10" s="56"/>
      <c r="J10" s="223"/>
      <c r="K10" s="223"/>
      <c r="L10" s="54" t="s">
        <v>89</v>
      </c>
      <c r="M10" s="223"/>
      <c r="N10" s="230"/>
      <c r="O10" s="230"/>
      <c r="P10" s="58"/>
      <c r="Q10" s="56"/>
      <c r="R10" s="223"/>
      <c r="S10" s="223"/>
      <c r="T10" s="54"/>
      <c r="U10" s="54" t="s">
        <v>89</v>
      </c>
      <c r="V10" s="223"/>
      <c r="W10" s="223"/>
      <c r="X10" s="57"/>
      <c r="Y10" s="57" t="s">
        <v>90</v>
      </c>
      <c r="Z10" s="223"/>
      <c r="AA10" s="55"/>
      <c r="AB10" s="59"/>
      <c r="AC10" s="56"/>
      <c r="AD10" s="54"/>
      <c r="AE10" s="223"/>
      <c r="AF10" s="223"/>
      <c r="AG10" s="223"/>
      <c r="AH10" s="223"/>
      <c r="AI10" s="60" t="s">
        <v>88</v>
      </c>
      <c r="AJ10" s="58"/>
      <c r="AK10" s="59"/>
      <c r="AL10" s="57"/>
      <c r="AM10" s="57" t="s">
        <v>89</v>
      </c>
      <c r="AN10" s="223"/>
      <c r="AO10" s="223"/>
      <c r="AP10" s="223"/>
      <c r="AQ10" s="54"/>
      <c r="AR10" s="223"/>
      <c r="AS10" s="223"/>
      <c r="AT10" s="54"/>
      <c r="AU10" s="223"/>
      <c r="AV10" s="223"/>
      <c r="AW10" s="223"/>
      <c r="AX10" s="223"/>
      <c r="AY10" s="223"/>
      <c r="AZ10" s="223"/>
      <c r="BA10" s="223"/>
      <c r="BB10" s="223"/>
    </row>
    <row r="11" spans="2:54" ht="9.75" customHeight="1" x14ac:dyDescent="0.3">
      <c r="B11" s="233"/>
      <c r="C11" s="223"/>
      <c r="D11" s="223"/>
      <c r="E11" s="223"/>
      <c r="F11" s="223"/>
      <c r="G11" s="56"/>
      <c r="H11" s="234"/>
      <c r="I11" s="56"/>
      <c r="J11" s="223"/>
      <c r="K11" s="223"/>
      <c r="L11" s="54" t="s">
        <v>88</v>
      </c>
      <c r="M11" s="223"/>
      <c r="N11" s="230"/>
      <c r="O11" s="230"/>
      <c r="P11" s="56"/>
      <c r="Q11" s="56"/>
      <c r="R11" s="223"/>
      <c r="S11" s="223"/>
      <c r="T11" s="54" t="s">
        <v>89</v>
      </c>
      <c r="U11" s="54"/>
      <c r="V11" s="223"/>
      <c r="W11" s="223"/>
      <c r="X11" s="57" t="s">
        <v>90</v>
      </c>
      <c r="Y11" s="57"/>
      <c r="Z11" s="223"/>
      <c r="AA11" s="56"/>
      <c r="AB11" s="59"/>
      <c r="AC11" s="56"/>
      <c r="AD11" s="54"/>
      <c r="AE11" s="223"/>
      <c r="AF11" s="223"/>
      <c r="AG11" s="223"/>
      <c r="AH11" s="223"/>
      <c r="AI11" s="60" t="s">
        <v>88</v>
      </c>
      <c r="AJ11" s="56"/>
      <c r="AK11" s="59"/>
      <c r="AL11" s="57"/>
      <c r="AM11" s="57"/>
      <c r="AN11" s="223"/>
      <c r="AO11" s="223"/>
      <c r="AP11" s="223"/>
      <c r="AQ11" s="54"/>
      <c r="AR11" s="223"/>
      <c r="AS11" s="223"/>
      <c r="AT11" s="54" t="s">
        <v>90</v>
      </c>
      <c r="AU11" s="223"/>
      <c r="AV11" s="223"/>
      <c r="AW11" s="223"/>
      <c r="AX11" s="223"/>
      <c r="AY11" s="223"/>
      <c r="AZ11" s="223"/>
      <c r="BA11" s="223"/>
      <c r="BB11" s="223"/>
    </row>
    <row r="12" spans="2:54" ht="9.75" customHeight="1" x14ac:dyDescent="0.3">
      <c r="B12" s="233"/>
      <c r="C12" s="223"/>
      <c r="D12" s="223"/>
      <c r="E12" s="223"/>
      <c r="F12" s="223"/>
      <c r="G12" s="56"/>
      <c r="H12" s="234"/>
      <c r="I12" s="56"/>
      <c r="J12" s="223"/>
      <c r="K12" s="223"/>
      <c r="L12" s="54" t="s">
        <v>88</v>
      </c>
      <c r="M12" s="223"/>
      <c r="N12" s="230"/>
      <c r="O12" s="230"/>
      <c r="P12" s="56"/>
      <c r="Q12" s="56"/>
      <c r="R12" s="223"/>
      <c r="S12" s="223"/>
      <c r="T12" s="54" t="s">
        <v>89</v>
      </c>
      <c r="U12" s="54"/>
      <c r="V12" s="223"/>
      <c r="W12" s="223"/>
      <c r="X12" s="57" t="s">
        <v>90</v>
      </c>
      <c r="Y12" s="57"/>
      <c r="Z12" s="223"/>
      <c r="AA12" s="56"/>
      <c r="AB12" s="59"/>
      <c r="AC12" s="56"/>
      <c r="AD12" s="54"/>
      <c r="AE12" s="223"/>
      <c r="AF12" s="223"/>
      <c r="AG12" s="223"/>
      <c r="AH12" s="223"/>
      <c r="AI12" s="60" t="s">
        <v>88</v>
      </c>
      <c r="AJ12" s="56"/>
      <c r="AK12" s="59"/>
      <c r="AL12" s="57"/>
      <c r="AM12" s="57"/>
      <c r="AN12" s="223"/>
      <c r="AO12" s="223"/>
      <c r="AP12" s="223"/>
      <c r="AQ12" s="54"/>
      <c r="AR12" s="223"/>
      <c r="AS12" s="223"/>
      <c r="AT12" s="54" t="s">
        <v>90</v>
      </c>
      <c r="AU12" s="223"/>
      <c r="AV12" s="223"/>
      <c r="AW12" s="223"/>
      <c r="AX12" s="223"/>
      <c r="AY12" s="223"/>
      <c r="AZ12" s="223"/>
      <c r="BA12" s="223"/>
      <c r="BB12" s="223"/>
    </row>
    <row r="13" spans="2:54" ht="10.5" customHeight="1" x14ac:dyDescent="0.3">
      <c r="B13" s="233"/>
      <c r="C13" s="223"/>
      <c r="D13" s="223"/>
      <c r="E13" s="223"/>
      <c r="F13" s="223"/>
      <c r="G13" s="56"/>
      <c r="H13" s="234"/>
      <c r="I13" s="55"/>
      <c r="J13" s="223"/>
      <c r="K13" s="223"/>
      <c r="L13" s="54" t="s">
        <v>88</v>
      </c>
      <c r="M13" s="223"/>
      <c r="N13" s="230"/>
      <c r="O13" s="230"/>
      <c r="P13" s="56"/>
      <c r="Q13" s="58"/>
      <c r="R13" s="223"/>
      <c r="S13" s="223"/>
      <c r="T13" s="54" t="s">
        <v>89</v>
      </c>
      <c r="U13" s="54"/>
      <c r="V13" s="223"/>
      <c r="W13" s="223"/>
      <c r="X13" s="57" t="s">
        <v>90</v>
      </c>
      <c r="Y13" s="57"/>
      <c r="Z13" s="223"/>
      <c r="AA13" s="56"/>
      <c r="AB13" s="59"/>
      <c r="AC13" s="55"/>
      <c r="AD13" s="54"/>
      <c r="AE13" s="223"/>
      <c r="AF13" s="223"/>
      <c r="AG13" s="223"/>
      <c r="AH13" s="223"/>
      <c r="AI13" s="60" t="s">
        <v>88</v>
      </c>
      <c r="AJ13" s="56"/>
      <c r="AK13" s="54" t="s">
        <v>89</v>
      </c>
      <c r="AL13" s="57"/>
      <c r="AM13" s="57"/>
      <c r="AN13" s="223"/>
      <c r="AO13" s="223"/>
      <c r="AP13" s="223"/>
      <c r="AQ13" s="54" t="s">
        <v>89</v>
      </c>
      <c r="AR13" s="223"/>
      <c r="AS13" s="223"/>
      <c r="AT13" s="54" t="s">
        <v>90</v>
      </c>
      <c r="AU13" s="223"/>
      <c r="AV13" s="223"/>
      <c r="AW13" s="223"/>
      <c r="AX13" s="223"/>
      <c r="AY13" s="223"/>
      <c r="AZ13" s="223"/>
      <c r="BA13" s="223"/>
      <c r="BB13" s="223"/>
    </row>
    <row r="14" spans="2:54" ht="10.5" customHeight="1" x14ac:dyDescent="0.3">
      <c r="B14" s="233"/>
      <c r="C14" s="223"/>
      <c r="D14" s="223"/>
      <c r="E14" s="223"/>
      <c r="F14" s="223"/>
      <c r="G14" s="56"/>
      <c r="H14" s="234"/>
      <c r="I14" s="55"/>
      <c r="J14" s="223"/>
      <c r="K14" s="223"/>
      <c r="L14" s="54" t="s">
        <v>88</v>
      </c>
      <c r="M14" s="223"/>
      <c r="N14" s="230"/>
      <c r="O14" s="230"/>
      <c r="P14" s="56"/>
      <c r="Q14" s="58"/>
      <c r="R14" s="223"/>
      <c r="S14" s="223"/>
      <c r="T14" s="54" t="s">
        <v>89</v>
      </c>
      <c r="U14" s="54"/>
      <c r="V14" s="223"/>
      <c r="W14" s="223"/>
      <c r="X14" s="57" t="s">
        <v>90</v>
      </c>
      <c r="Y14" s="57"/>
      <c r="Z14" s="223"/>
      <c r="AA14" s="56"/>
      <c r="AB14" s="59"/>
      <c r="AC14" s="55"/>
      <c r="AD14" s="54"/>
      <c r="AE14" s="223"/>
      <c r="AF14" s="223"/>
      <c r="AG14" s="223"/>
      <c r="AH14" s="223"/>
      <c r="AI14" s="60" t="s">
        <v>88</v>
      </c>
      <c r="AJ14" s="56"/>
      <c r="AK14" s="57"/>
      <c r="AL14" s="57" t="s">
        <v>89</v>
      </c>
      <c r="AM14" s="57"/>
      <c r="AN14" s="223"/>
      <c r="AO14" s="223"/>
      <c r="AP14" s="223"/>
      <c r="AQ14" s="54"/>
      <c r="AR14" s="223"/>
      <c r="AS14" s="223"/>
      <c r="AT14" s="54" t="s">
        <v>90</v>
      </c>
      <c r="AU14" s="223"/>
      <c r="AV14" s="223"/>
      <c r="AW14" s="223"/>
      <c r="AX14" s="223"/>
      <c r="AY14" s="223"/>
      <c r="AZ14" s="223"/>
      <c r="BA14" s="223"/>
      <c r="BB14" s="223"/>
    </row>
    <row r="15" spans="2:54" ht="11.25" customHeight="1" x14ac:dyDescent="0.3">
      <c r="B15" s="233">
        <v>2</v>
      </c>
      <c r="C15" s="223"/>
      <c r="D15" s="223"/>
      <c r="E15" s="223"/>
      <c r="F15" s="223"/>
      <c r="G15" s="223"/>
      <c r="H15" s="223"/>
      <c r="I15" s="55"/>
      <c r="J15" s="234"/>
      <c r="K15" s="56"/>
      <c r="L15" s="54"/>
      <c r="M15" s="223"/>
      <c r="N15" s="223"/>
      <c r="O15" s="230"/>
      <c r="P15" s="230"/>
      <c r="Q15" s="58"/>
      <c r="R15" s="56"/>
      <c r="S15" s="223"/>
      <c r="T15" s="54"/>
      <c r="U15" s="54" t="s">
        <v>89</v>
      </c>
      <c r="V15" s="223"/>
      <c r="W15" s="223"/>
      <c r="X15" s="57"/>
      <c r="Y15" s="57" t="s">
        <v>90</v>
      </c>
      <c r="Z15" s="223"/>
      <c r="AA15" s="223"/>
      <c r="AB15" s="54" t="s">
        <v>89</v>
      </c>
      <c r="AC15" s="234"/>
      <c r="AD15" s="59" t="s">
        <v>89</v>
      </c>
      <c r="AE15" s="223"/>
      <c r="AF15" s="223"/>
      <c r="AG15" s="223" t="s">
        <v>88</v>
      </c>
      <c r="AH15" s="223" t="s">
        <v>88</v>
      </c>
      <c r="AI15" s="223" t="s">
        <v>88</v>
      </c>
      <c r="AJ15" s="230" t="s">
        <v>88</v>
      </c>
      <c r="AK15" s="57"/>
      <c r="AL15" s="54"/>
      <c r="AM15" s="54" t="s">
        <v>89</v>
      </c>
      <c r="AN15" s="56"/>
      <c r="AO15" s="223"/>
      <c r="AP15" s="223"/>
      <c r="AQ15" s="54"/>
      <c r="AR15" s="223"/>
      <c r="AS15" s="223"/>
      <c r="AT15" s="54"/>
      <c r="AU15" s="223" t="s">
        <v>90</v>
      </c>
      <c r="AV15" s="223" t="s">
        <v>90</v>
      </c>
      <c r="AW15" s="223" t="s">
        <v>90</v>
      </c>
      <c r="AX15" s="223" t="s">
        <v>90</v>
      </c>
      <c r="AY15" s="223" t="s">
        <v>90</v>
      </c>
      <c r="AZ15" s="223" t="s">
        <v>90</v>
      </c>
      <c r="BA15" s="223" t="s">
        <v>90</v>
      </c>
      <c r="BB15" s="223" t="s">
        <v>90</v>
      </c>
    </row>
    <row r="16" spans="2:54" ht="10.5" customHeight="1" x14ac:dyDescent="0.3">
      <c r="B16" s="233"/>
      <c r="C16" s="223"/>
      <c r="D16" s="223"/>
      <c r="E16" s="223"/>
      <c r="F16" s="223"/>
      <c r="G16" s="223"/>
      <c r="H16" s="223"/>
      <c r="I16" s="55"/>
      <c r="J16" s="234"/>
      <c r="K16" s="56"/>
      <c r="L16" s="54" t="s">
        <v>89</v>
      </c>
      <c r="M16" s="223"/>
      <c r="N16" s="223"/>
      <c r="O16" s="230"/>
      <c r="P16" s="230"/>
      <c r="Q16" s="58"/>
      <c r="R16" s="56"/>
      <c r="S16" s="223"/>
      <c r="T16" s="54"/>
      <c r="U16" s="54" t="s">
        <v>89</v>
      </c>
      <c r="V16" s="223"/>
      <c r="W16" s="223"/>
      <c r="X16" s="57"/>
      <c r="Y16" s="57" t="s">
        <v>90</v>
      </c>
      <c r="Z16" s="223"/>
      <c r="AA16" s="223"/>
      <c r="AB16" s="54"/>
      <c r="AC16" s="234"/>
      <c r="AD16" s="59"/>
      <c r="AE16" s="223"/>
      <c r="AF16" s="223"/>
      <c r="AG16" s="223"/>
      <c r="AH16" s="223"/>
      <c r="AI16" s="223"/>
      <c r="AJ16" s="230"/>
      <c r="AK16" s="57"/>
      <c r="AL16" s="54"/>
      <c r="AM16" s="57" t="s">
        <v>89</v>
      </c>
      <c r="AN16" s="56"/>
      <c r="AO16" s="223"/>
      <c r="AP16" s="223"/>
      <c r="AQ16" s="54"/>
      <c r="AR16" s="223"/>
      <c r="AS16" s="223"/>
      <c r="AT16" s="54"/>
      <c r="AU16" s="223"/>
      <c r="AV16" s="223"/>
      <c r="AW16" s="223"/>
      <c r="AX16" s="223"/>
      <c r="AY16" s="223"/>
      <c r="AZ16" s="223"/>
      <c r="BA16" s="223"/>
      <c r="BB16" s="223"/>
    </row>
    <row r="17" spans="2:54" ht="10.5" customHeight="1" x14ac:dyDescent="0.3">
      <c r="B17" s="233"/>
      <c r="C17" s="223"/>
      <c r="D17" s="223"/>
      <c r="E17" s="223"/>
      <c r="F17" s="223"/>
      <c r="G17" s="223"/>
      <c r="H17" s="223"/>
      <c r="I17" s="56"/>
      <c r="J17" s="234"/>
      <c r="K17" s="56"/>
      <c r="L17" s="54"/>
      <c r="M17" s="223"/>
      <c r="N17" s="223"/>
      <c r="O17" s="230"/>
      <c r="P17" s="230"/>
      <c r="Q17" s="56"/>
      <c r="R17" s="56"/>
      <c r="S17" s="223"/>
      <c r="T17" s="54" t="s">
        <v>89</v>
      </c>
      <c r="U17" s="54"/>
      <c r="V17" s="223"/>
      <c r="W17" s="223"/>
      <c r="X17" s="57" t="s">
        <v>90</v>
      </c>
      <c r="Y17" s="57"/>
      <c r="Z17" s="223"/>
      <c r="AA17" s="223"/>
      <c r="AB17" s="59"/>
      <c r="AC17" s="234"/>
      <c r="AD17" s="59"/>
      <c r="AE17" s="223"/>
      <c r="AF17" s="223"/>
      <c r="AG17" s="223"/>
      <c r="AH17" s="223"/>
      <c r="AI17" s="223"/>
      <c r="AJ17" s="230"/>
      <c r="AK17" s="57"/>
      <c r="AL17" s="54"/>
      <c r="AM17" s="59"/>
      <c r="AN17" s="56"/>
      <c r="AO17" s="223"/>
      <c r="AP17" s="223"/>
      <c r="AQ17" s="54"/>
      <c r="AR17" s="223"/>
      <c r="AS17" s="223"/>
      <c r="AT17" s="54" t="s">
        <v>90</v>
      </c>
      <c r="AU17" s="223"/>
      <c r="AV17" s="223"/>
      <c r="AW17" s="223"/>
      <c r="AX17" s="223"/>
      <c r="AY17" s="223"/>
      <c r="AZ17" s="223"/>
      <c r="BA17" s="223"/>
      <c r="BB17" s="223"/>
    </row>
    <row r="18" spans="2:54" ht="11.25" customHeight="1" x14ac:dyDescent="0.3">
      <c r="B18" s="233"/>
      <c r="C18" s="223"/>
      <c r="D18" s="223"/>
      <c r="E18" s="223"/>
      <c r="F18" s="223"/>
      <c r="G18" s="223"/>
      <c r="H18" s="223"/>
      <c r="I18" s="56"/>
      <c r="J18" s="234"/>
      <c r="K18" s="56"/>
      <c r="L18" s="54"/>
      <c r="M18" s="223"/>
      <c r="N18" s="223"/>
      <c r="O18" s="230"/>
      <c r="P18" s="230"/>
      <c r="Q18" s="56"/>
      <c r="R18" s="56"/>
      <c r="S18" s="223"/>
      <c r="T18" s="54" t="s">
        <v>89</v>
      </c>
      <c r="U18" s="54"/>
      <c r="V18" s="223"/>
      <c r="W18" s="223"/>
      <c r="X18" s="57" t="s">
        <v>90</v>
      </c>
      <c r="Y18" s="57"/>
      <c r="Z18" s="223"/>
      <c r="AA18" s="223"/>
      <c r="AB18" s="59"/>
      <c r="AC18" s="234"/>
      <c r="AD18" s="59"/>
      <c r="AE18" s="223"/>
      <c r="AF18" s="223"/>
      <c r="AG18" s="223"/>
      <c r="AH18" s="223"/>
      <c r="AI18" s="223"/>
      <c r="AJ18" s="230"/>
      <c r="AK18" s="57"/>
      <c r="AL18" s="54"/>
      <c r="AM18" s="59"/>
      <c r="AN18" s="56"/>
      <c r="AO18" s="223"/>
      <c r="AP18" s="223"/>
      <c r="AQ18" s="54"/>
      <c r="AR18" s="223"/>
      <c r="AS18" s="223"/>
      <c r="AT18" s="54" t="s">
        <v>90</v>
      </c>
      <c r="AU18" s="223"/>
      <c r="AV18" s="223"/>
      <c r="AW18" s="223"/>
      <c r="AX18" s="223"/>
      <c r="AY18" s="223"/>
      <c r="AZ18" s="223"/>
      <c r="BA18" s="223"/>
      <c r="BB18" s="223"/>
    </row>
    <row r="19" spans="2:54" ht="11.15" customHeight="1" x14ac:dyDescent="0.3">
      <c r="B19" s="233"/>
      <c r="C19" s="223"/>
      <c r="D19" s="223"/>
      <c r="E19" s="223"/>
      <c r="F19" s="223"/>
      <c r="G19" s="223"/>
      <c r="H19" s="223"/>
      <c r="I19" s="56"/>
      <c r="J19" s="234"/>
      <c r="K19" s="55"/>
      <c r="L19" s="54"/>
      <c r="M19" s="223"/>
      <c r="N19" s="223"/>
      <c r="O19" s="230"/>
      <c r="P19" s="230"/>
      <c r="Q19" s="56"/>
      <c r="R19" s="58"/>
      <c r="S19" s="223"/>
      <c r="T19" s="54" t="s">
        <v>89</v>
      </c>
      <c r="U19" s="54"/>
      <c r="V19" s="223"/>
      <c r="W19" s="223"/>
      <c r="X19" s="57" t="s">
        <v>90</v>
      </c>
      <c r="Y19" s="57"/>
      <c r="Z19" s="223"/>
      <c r="AA19" s="223"/>
      <c r="AB19" s="59"/>
      <c r="AC19" s="234"/>
      <c r="AD19" s="54"/>
      <c r="AE19" s="223"/>
      <c r="AF19" s="223"/>
      <c r="AG19" s="223"/>
      <c r="AH19" s="223"/>
      <c r="AI19" s="223"/>
      <c r="AJ19" s="230"/>
      <c r="AK19" s="57" t="s">
        <v>89</v>
      </c>
      <c r="AL19" s="54"/>
      <c r="AM19" s="59"/>
      <c r="AN19" s="55"/>
      <c r="AO19" s="223"/>
      <c r="AP19" s="223"/>
      <c r="AQ19" s="54" t="s">
        <v>89</v>
      </c>
      <c r="AR19" s="223"/>
      <c r="AS19" s="223"/>
      <c r="AT19" s="54" t="s">
        <v>90</v>
      </c>
      <c r="AU19" s="223"/>
      <c r="AV19" s="223"/>
      <c r="AW19" s="223"/>
      <c r="AX19" s="223"/>
      <c r="AY19" s="223"/>
      <c r="AZ19" s="223"/>
      <c r="BA19" s="223"/>
      <c r="BB19" s="223"/>
    </row>
    <row r="20" spans="2:54" ht="10.5" customHeight="1" x14ac:dyDescent="0.3">
      <c r="B20" s="233"/>
      <c r="C20" s="223"/>
      <c r="D20" s="223"/>
      <c r="E20" s="223"/>
      <c r="F20" s="223"/>
      <c r="G20" s="223"/>
      <c r="H20" s="223"/>
      <c r="I20" s="56"/>
      <c r="J20" s="234"/>
      <c r="K20" s="55"/>
      <c r="L20" s="54"/>
      <c r="M20" s="223"/>
      <c r="N20" s="223"/>
      <c r="O20" s="230"/>
      <c r="P20" s="230"/>
      <c r="Q20" s="56"/>
      <c r="R20" s="58"/>
      <c r="S20" s="223"/>
      <c r="T20" s="54" t="s">
        <v>89</v>
      </c>
      <c r="U20" s="54"/>
      <c r="V20" s="223"/>
      <c r="W20" s="223"/>
      <c r="X20" s="57" t="s">
        <v>90</v>
      </c>
      <c r="Y20" s="57"/>
      <c r="Z20" s="223"/>
      <c r="AA20" s="223"/>
      <c r="AB20" s="59"/>
      <c r="AC20" s="234"/>
      <c r="AD20" s="54"/>
      <c r="AE20" s="223"/>
      <c r="AF20" s="223"/>
      <c r="AG20" s="223"/>
      <c r="AH20" s="223"/>
      <c r="AI20" s="223"/>
      <c r="AJ20" s="230"/>
      <c r="AK20" s="61"/>
      <c r="AL20" s="54" t="s">
        <v>89</v>
      </c>
      <c r="AM20" s="59"/>
      <c r="AN20" s="55"/>
      <c r="AO20" s="223"/>
      <c r="AP20" s="223"/>
      <c r="AQ20" s="54"/>
      <c r="AR20" s="223"/>
      <c r="AS20" s="223"/>
      <c r="AT20" s="54" t="s">
        <v>90</v>
      </c>
      <c r="AU20" s="223"/>
      <c r="AV20" s="223"/>
      <c r="AW20" s="223"/>
      <c r="AX20" s="223"/>
      <c r="AY20" s="223"/>
      <c r="AZ20" s="223"/>
      <c r="BA20" s="223"/>
      <c r="BB20" s="223"/>
    </row>
    <row r="21" spans="2:54" ht="11.15" customHeight="1" x14ac:dyDescent="0.3">
      <c r="B21" s="227">
        <v>3</v>
      </c>
      <c r="C21" s="228"/>
      <c r="D21" s="228"/>
      <c r="E21" s="228"/>
      <c r="F21" s="228"/>
      <c r="G21" s="228"/>
      <c r="H21" s="62"/>
      <c r="I21" s="229"/>
      <c r="J21" s="63"/>
      <c r="K21" s="223" t="s">
        <v>88</v>
      </c>
      <c r="L21" s="54" t="s">
        <v>88</v>
      </c>
      <c r="M21" s="223" t="s">
        <v>88</v>
      </c>
      <c r="N21" s="223" t="s">
        <v>88</v>
      </c>
      <c r="O21" s="223" t="s">
        <v>88</v>
      </c>
      <c r="P21" s="230" t="s">
        <v>88</v>
      </c>
      <c r="Q21" s="230"/>
      <c r="R21" s="62"/>
      <c r="S21" s="63"/>
      <c r="T21" s="64"/>
      <c r="U21" s="54" t="s">
        <v>89</v>
      </c>
      <c r="V21" s="228"/>
      <c r="W21" s="62"/>
      <c r="X21" s="231" t="s">
        <v>91</v>
      </c>
      <c r="Y21" s="231" t="s">
        <v>91</v>
      </c>
      <c r="Z21" s="232" t="s">
        <v>91</v>
      </c>
      <c r="AA21" s="232" t="s">
        <v>91</v>
      </c>
      <c r="AB21" s="54" t="s">
        <v>89</v>
      </c>
      <c r="AC21" s="65" t="s">
        <v>91</v>
      </c>
      <c r="AD21" s="54" t="s">
        <v>89</v>
      </c>
      <c r="AE21" s="223" t="s">
        <v>90</v>
      </c>
      <c r="AF21" s="223" t="s">
        <v>90</v>
      </c>
      <c r="AG21" s="54" t="s">
        <v>90</v>
      </c>
      <c r="AH21" s="223" t="s">
        <v>87</v>
      </c>
      <c r="AI21" s="223" t="s">
        <v>87</v>
      </c>
      <c r="AJ21" s="223" t="s">
        <v>87</v>
      </c>
      <c r="AK21" s="223" t="s">
        <v>87</v>
      </c>
      <c r="AL21" s="223" t="s">
        <v>87</v>
      </c>
      <c r="AM21" s="223" t="s">
        <v>87</v>
      </c>
      <c r="AN21" s="223" t="s">
        <v>87</v>
      </c>
      <c r="AO21" s="223" t="s">
        <v>87</v>
      </c>
      <c r="AP21" s="223" t="s">
        <v>87</v>
      </c>
      <c r="AQ21" s="223" t="s">
        <v>87</v>
      </c>
      <c r="AR21" s="223" t="s">
        <v>87</v>
      </c>
      <c r="AS21" s="223" t="s">
        <v>87</v>
      </c>
      <c r="AT21" s="223" t="s">
        <v>87</v>
      </c>
      <c r="AU21" s="223" t="s">
        <v>87</v>
      </c>
      <c r="AV21" s="223" t="s">
        <v>87</v>
      </c>
      <c r="AW21" s="223" t="s">
        <v>87</v>
      </c>
      <c r="AX21" s="223" t="s">
        <v>87</v>
      </c>
      <c r="AY21" s="223" t="s">
        <v>87</v>
      </c>
      <c r="AZ21" s="223" t="s">
        <v>87</v>
      </c>
      <c r="BA21" s="223" t="s">
        <v>87</v>
      </c>
      <c r="BB21" s="223" t="s">
        <v>87</v>
      </c>
    </row>
    <row r="22" spans="2:54" ht="10.5" customHeight="1" x14ac:dyDescent="0.3">
      <c r="B22" s="227"/>
      <c r="C22" s="228"/>
      <c r="D22" s="228"/>
      <c r="E22" s="228"/>
      <c r="F22" s="228"/>
      <c r="G22" s="228"/>
      <c r="H22" s="62"/>
      <c r="I22" s="229"/>
      <c r="J22" s="63"/>
      <c r="K22" s="223"/>
      <c r="L22" s="54" t="s">
        <v>89</v>
      </c>
      <c r="M22" s="223"/>
      <c r="N22" s="223"/>
      <c r="O22" s="223"/>
      <c r="P22" s="230"/>
      <c r="Q22" s="230"/>
      <c r="R22" s="62"/>
      <c r="S22" s="63"/>
      <c r="T22" s="64"/>
      <c r="U22" s="54" t="s">
        <v>89</v>
      </c>
      <c r="V22" s="228"/>
      <c r="W22" s="62"/>
      <c r="X22" s="231"/>
      <c r="Y22" s="231"/>
      <c r="Z22" s="232"/>
      <c r="AA22" s="232"/>
      <c r="AB22" s="66" t="s">
        <v>91</v>
      </c>
      <c r="AC22" s="65" t="s">
        <v>91</v>
      </c>
      <c r="AD22" s="54" t="s">
        <v>90</v>
      </c>
      <c r="AE22" s="223"/>
      <c r="AF22" s="223"/>
      <c r="AG22" s="54" t="s">
        <v>90</v>
      </c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</row>
    <row r="23" spans="2:54" ht="11.25" customHeight="1" x14ac:dyDescent="0.3">
      <c r="B23" s="227"/>
      <c r="C23" s="228"/>
      <c r="D23" s="228"/>
      <c r="E23" s="228"/>
      <c r="F23" s="228"/>
      <c r="G23" s="228"/>
      <c r="H23" s="63"/>
      <c r="I23" s="229"/>
      <c r="J23" s="63"/>
      <c r="K23" s="223"/>
      <c r="L23" s="54" t="s">
        <v>88</v>
      </c>
      <c r="M23" s="223"/>
      <c r="N23" s="223"/>
      <c r="O23" s="223"/>
      <c r="P23" s="230"/>
      <c r="Q23" s="230"/>
      <c r="R23" s="63"/>
      <c r="S23" s="63"/>
      <c r="T23" s="54" t="s">
        <v>89</v>
      </c>
      <c r="U23" s="64"/>
      <c r="V23" s="228"/>
      <c r="W23" s="65" t="s">
        <v>91</v>
      </c>
      <c r="X23" s="231"/>
      <c r="Y23" s="231"/>
      <c r="Z23" s="232"/>
      <c r="AA23" s="232"/>
      <c r="AB23" s="66" t="s">
        <v>91</v>
      </c>
      <c r="AC23" s="54" t="s">
        <v>90</v>
      </c>
      <c r="AD23" s="54" t="s">
        <v>90</v>
      </c>
      <c r="AE23" s="223"/>
      <c r="AF23" s="223"/>
      <c r="AG23" s="54" t="s">
        <v>87</v>
      </c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</row>
    <row r="24" spans="2:54" ht="10" customHeight="1" x14ac:dyDescent="0.3">
      <c r="B24" s="227"/>
      <c r="C24" s="228"/>
      <c r="D24" s="228"/>
      <c r="E24" s="228"/>
      <c r="F24" s="228"/>
      <c r="G24" s="228"/>
      <c r="H24" s="63"/>
      <c r="I24" s="229"/>
      <c r="J24" s="63"/>
      <c r="K24" s="223"/>
      <c r="L24" s="54" t="s">
        <v>88</v>
      </c>
      <c r="M24" s="223"/>
      <c r="N24" s="223"/>
      <c r="O24" s="223"/>
      <c r="P24" s="230"/>
      <c r="Q24" s="230"/>
      <c r="R24" s="63"/>
      <c r="S24" s="63"/>
      <c r="T24" s="54" t="s">
        <v>89</v>
      </c>
      <c r="U24" s="64"/>
      <c r="V24" s="228"/>
      <c r="W24" s="65" t="s">
        <v>91</v>
      </c>
      <c r="X24" s="231"/>
      <c r="Y24" s="231"/>
      <c r="Z24" s="232"/>
      <c r="AA24" s="232"/>
      <c r="AB24" s="66" t="s">
        <v>91</v>
      </c>
      <c r="AC24" s="54" t="s">
        <v>90</v>
      </c>
      <c r="AD24" s="67" t="s">
        <v>90</v>
      </c>
      <c r="AE24" s="223"/>
      <c r="AF24" s="223"/>
      <c r="AG24" s="54" t="s">
        <v>87</v>
      </c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</row>
    <row r="25" spans="2:54" ht="12" customHeight="1" x14ac:dyDescent="0.3">
      <c r="B25" s="227"/>
      <c r="C25" s="228"/>
      <c r="D25" s="228"/>
      <c r="E25" s="228"/>
      <c r="F25" s="228"/>
      <c r="G25" s="228"/>
      <c r="H25" s="63"/>
      <c r="I25" s="229"/>
      <c r="J25" s="62"/>
      <c r="K25" s="223"/>
      <c r="L25" s="54" t="s">
        <v>88</v>
      </c>
      <c r="M25" s="223"/>
      <c r="N25" s="223"/>
      <c r="O25" s="223"/>
      <c r="P25" s="230"/>
      <c r="Q25" s="230"/>
      <c r="R25" s="63"/>
      <c r="S25" s="62"/>
      <c r="T25" s="54" t="s">
        <v>89</v>
      </c>
      <c r="U25" s="64"/>
      <c r="V25" s="228"/>
      <c r="W25" s="65" t="s">
        <v>91</v>
      </c>
      <c r="X25" s="231"/>
      <c r="Y25" s="231"/>
      <c r="Z25" s="232"/>
      <c r="AA25" s="232"/>
      <c r="AB25" s="66" t="s">
        <v>91</v>
      </c>
      <c r="AC25" s="54" t="s">
        <v>90</v>
      </c>
      <c r="AD25" s="67" t="s">
        <v>90</v>
      </c>
      <c r="AE25" s="223"/>
      <c r="AF25" s="223"/>
      <c r="AG25" s="54" t="s">
        <v>87</v>
      </c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</row>
    <row r="26" spans="2:54" ht="11.5" customHeight="1" x14ac:dyDescent="0.3">
      <c r="B26" s="227"/>
      <c r="C26" s="228"/>
      <c r="D26" s="228"/>
      <c r="E26" s="228"/>
      <c r="F26" s="228"/>
      <c r="G26" s="228"/>
      <c r="H26" s="68"/>
      <c r="I26" s="229"/>
      <c r="J26" s="69"/>
      <c r="K26" s="223"/>
      <c r="L26" s="54" t="s">
        <v>88</v>
      </c>
      <c r="M26" s="223"/>
      <c r="N26" s="223"/>
      <c r="O26" s="223"/>
      <c r="P26" s="230"/>
      <c r="Q26" s="230"/>
      <c r="R26" s="63"/>
      <c r="S26" s="62"/>
      <c r="T26" s="54" t="s">
        <v>89</v>
      </c>
      <c r="U26" s="64"/>
      <c r="V26" s="228"/>
      <c r="W26" s="65" t="s">
        <v>91</v>
      </c>
      <c r="X26" s="231"/>
      <c r="Y26" s="231"/>
      <c r="Z26" s="232"/>
      <c r="AA26" s="232"/>
      <c r="AB26" s="66" t="s">
        <v>91</v>
      </c>
      <c r="AC26" s="54" t="s">
        <v>90</v>
      </c>
      <c r="AD26" s="67" t="s">
        <v>90</v>
      </c>
      <c r="AE26" s="223"/>
      <c r="AF26" s="223"/>
      <c r="AG26" s="54" t="s">
        <v>87</v>
      </c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</row>
    <row r="27" spans="2:54" ht="12.75" customHeight="1" x14ac:dyDescent="0.3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1"/>
      <c r="N27" s="71"/>
      <c r="O27" s="71"/>
      <c r="P27" s="71"/>
      <c r="Q27" s="71"/>
      <c r="R27" s="71"/>
      <c r="S27" s="71"/>
      <c r="T27" s="73"/>
      <c r="U27" s="72"/>
      <c r="V27" s="71"/>
      <c r="W27" s="71"/>
      <c r="X27" s="74"/>
      <c r="Y27" s="75"/>
      <c r="Z27" s="71"/>
      <c r="AA27" s="71"/>
      <c r="AB27" s="72"/>
      <c r="AC27" s="71"/>
      <c r="AD27" s="72"/>
      <c r="AE27" s="71"/>
      <c r="AF27" s="71"/>
      <c r="AG27" s="76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</row>
    <row r="28" spans="2:54" ht="13.5" customHeight="1" x14ac:dyDescent="0.3">
      <c r="B28" s="77"/>
      <c r="C28" s="78"/>
      <c r="D28" s="78" t="s">
        <v>92</v>
      </c>
      <c r="E28" s="78"/>
      <c r="F28" s="78"/>
      <c r="G28" s="79"/>
      <c r="H28" s="80" t="s">
        <v>93</v>
      </c>
      <c r="I28" s="37" t="s">
        <v>94</v>
      </c>
      <c r="K28" s="78"/>
      <c r="M28" s="78"/>
      <c r="N28" s="78"/>
      <c r="O28" s="78"/>
      <c r="P28" s="78"/>
      <c r="Q28" s="78"/>
      <c r="R28" s="78"/>
      <c r="S28" s="67"/>
      <c r="T28" s="37" t="s">
        <v>95</v>
      </c>
      <c r="V28" s="78"/>
      <c r="W28" s="78"/>
      <c r="X28" s="81"/>
      <c r="Y28" s="79"/>
      <c r="Z28" s="78"/>
      <c r="AA28" s="78"/>
      <c r="AC28" s="78"/>
      <c r="AE28" s="78"/>
      <c r="AF28" s="78"/>
      <c r="AG28" s="82"/>
      <c r="AH28" s="83"/>
      <c r="AI28" s="83"/>
      <c r="AJ28" s="83"/>
      <c r="AK28" s="8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</row>
    <row r="29" spans="2:54" ht="13.5" customHeight="1" x14ac:dyDescent="0.3">
      <c r="B29" s="70"/>
      <c r="C29" s="71"/>
      <c r="D29" s="71"/>
      <c r="E29" s="71"/>
      <c r="F29" s="71"/>
      <c r="G29" s="71"/>
      <c r="H29" s="71"/>
      <c r="I29" s="67" t="s">
        <v>87</v>
      </c>
      <c r="J29" s="37" t="s">
        <v>96</v>
      </c>
      <c r="K29" s="71"/>
      <c r="L29" s="72"/>
      <c r="M29" s="71"/>
      <c r="N29" s="71"/>
      <c r="O29" s="71"/>
      <c r="P29" s="71"/>
      <c r="Q29" s="71"/>
      <c r="R29" s="71"/>
      <c r="S29" s="71"/>
      <c r="T29" s="73"/>
      <c r="U29" s="72"/>
      <c r="V29" s="71"/>
      <c r="W29" s="71"/>
      <c r="X29" s="74"/>
      <c r="Y29" s="75"/>
      <c r="Z29" s="71"/>
      <c r="AA29" s="71"/>
      <c r="AB29" s="72"/>
      <c r="AC29" s="71"/>
      <c r="AD29" s="72"/>
      <c r="AE29" s="71"/>
      <c r="AF29" s="71"/>
      <c r="AG29" s="76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</row>
    <row r="30" spans="2:54" ht="12" customHeight="1" x14ac:dyDescent="0.3"/>
    <row r="31" spans="2:54" x14ac:dyDescent="0.3">
      <c r="B31" s="84" t="s">
        <v>97</v>
      </c>
    </row>
    <row r="32" spans="2:54" x14ac:dyDescent="0.3">
      <c r="B32" s="84"/>
    </row>
    <row r="33" spans="1:56" ht="13" customHeight="1" x14ac:dyDescent="0.3">
      <c r="A33" s="61"/>
      <c r="B33" s="224"/>
      <c r="C33" s="224"/>
      <c r="D33" s="224"/>
      <c r="E33" s="224"/>
      <c r="F33" s="224"/>
      <c r="G33" s="224"/>
      <c r="H33" s="224"/>
      <c r="I33" s="224"/>
      <c r="J33" s="209" t="s">
        <v>98</v>
      </c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 t="s">
        <v>99</v>
      </c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</row>
    <row r="34" spans="1:56" ht="12" customHeight="1" x14ac:dyDescent="0.3">
      <c r="A34" s="61"/>
      <c r="B34" s="224"/>
      <c r="C34" s="224"/>
      <c r="D34" s="224"/>
      <c r="E34" s="224"/>
      <c r="F34" s="224"/>
      <c r="G34" s="224"/>
      <c r="H34" s="224"/>
      <c r="I34" s="224"/>
      <c r="J34" s="225" t="s">
        <v>100</v>
      </c>
      <c r="K34" s="225"/>
      <c r="L34" s="225"/>
      <c r="M34" s="225"/>
      <c r="N34" s="225"/>
      <c r="O34" s="225"/>
      <c r="P34" s="225" t="s">
        <v>101</v>
      </c>
      <c r="Q34" s="225"/>
      <c r="R34" s="225"/>
      <c r="S34" s="225"/>
      <c r="T34" s="225"/>
      <c r="U34" s="225"/>
      <c r="V34" s="226" t="s">
        <v>102</v>
      </c>
      <c r="W34" s="226"/>
      <c r="X34" s="226"/>
      <c r="Y34" s="226"/>
      <c r="Z34" s="226"/>
      <c r="AA34" s="226"/>
      <c r="AB34" s="225" t="s">
        <v>103</v>
      </c>
      <c r="AC34" s="225"/>
      <c r="AD34" s="225"/>
      <c r="AE34" s="225"/>
      <c r="AF34" s="225"/>
      <c r="AG34" s="225"/>
      <c r="AH34" s="225" t="s">
        <v>104</v>
      </c>
      <c r="AI34" s="225"/>
      <c r="AJ34" s="225"/>
      <c r="AK34" s="225"/>
      <c r="AL34" s="225"/>
      <c r="AM34" s="225"/>
      <c r="AN34" s="225" t="s">
        <v>105</v>
      </c>
      <c r="AO34" s="225"/>
      <c r="AP34" s="225"/>
      <c r="AQ34" s="225"/>
      <c r="AR34" s="225"/>
      <c r="AS34" s="225"/>
      <c r="AT34" s="226" t="s">
        <v>106</v>
      </c>
      <c r="AU34" s="226"/>
      <c r="AV34" s="226"/>
      <c r="AW34" s="226"/>
      <c r="AX34" s="226"/>
      <c r="AY34" s="226"/>
      <c r="AZ34" s="225" t="s">
        <v>107</v>
      </c>
      <c r="BA34" s="225"/>
      <c r="BB34" s="225"/>
      <c r="BC34" s="225"/>
      <c r="BD34" s="225"/>
    </row>
    <row r="35" spans="1:56" x14ac:dyDescent="0.3">
      <c r="A35" s="61"/>
      <c r="B35" s="220" t="s">
        <v>108</v>
      </c>
      <c r="C35" s="220"/>
      <c r="D35" s="220"/>
      <c r="E35" s="220"/>
      <c r="F35" s="220"/>
      <c r="G35" s="220"/>
      <c r="H35" s="220"/>
      <c r="I35" s="220"/>
      <c r="J35" s="221">
        <v>16</v>
      </c>
      <c r="K35" s="221"/>
      <c r="L35" s="221"/>
      <c r="M35" s="221"/>
      <c r="N35" s="221"/>
      <c r="O35" s="221"/>
      <c r="P35" s="221">
        <v>9</v>
      </c>
      <c r="Q35" s="221"/>
      <c r="R35" s="221"/>
      <c r="S35" s="221"/>
      <c r="T35" s="221"/>
      <c r="U35" s="221"/>
      <c r="V35" s="222">
        <v>16</v>
      </c>
      <c r="W35" s="222"/>
      <c r="X35" s="222"/>
      <c r="Y35" s="222"/>
      <c r="Z35" s="222"/>
      <c r="AA35" s="222"/>
      <c r="AB35" s="222">
        <v>9</v>
      </c>
      <c r="AC35" s="222"/>
      <c r="AD35" s="222"/>
      <c r="AE35" s="222"/>
      <c r="AF35" s="222"/>
      <c r="AG35" s="222"/>
      <c r="AH35" s="221">
        <v>16</v>
      </c>
      <c r="AI35" s="221"/>
      <c r="AJ35" s="221"/>
      <c r="AK35" s="221"/>
      <c r="AL35" s="221"/>
      <c r="AM35" s="221"/>
      <c r="AN35" s="221">
        <v>9</v>
      </c>
      <c r="AO35" s="221"/>
      <c r="AP35" s="221"/>
      <c r="AQ35" s="221"/>
      <c r="AR35" s="221"/>
      <c r="AS35" s="221"/>
      <c r="AT35" s="222">
        <v>16</v>
      </c>
      <c r="AU35" s="222"/>
      <c r="AV35" s="222"/>
      <c r="AW35" s="222"/>
      <c r="AX35" s="222"/>
      <c r="AY35" s="222"/>
      <c r="AZ35" s="213">
        <v>9</v>
      </c>
      <c r="BA35" s="213"/>
      <c r="BB35" s="213"/>
      <c r="BC35" s="213"/>
      <c r="BD35" s="213"/>
    </row>
    <row r="36" spans="1:56" x14ac:dyDescent="0.3">
      <c r="A36" s="61"/>
      <c r="B36" s="217" t="s">
        <v>109</v>
      </c>
      <c r="C36" s="217"/>
      <c r="D36" s="217"/>
      <c r="E36" s="217"/>
      <c r="F36" s="217"/>
      <c r="G36" s="217"/>
      <c r="H36" s="217"/>
      <c r="I36" s="217"/>
      <c r="J36" s="218">
        <v>45201</v>
      </c>
      <c r="K36" s="218"/>
      <c r="L36" s="218"/>
      <c r="M36" s="218"/>
      <c r="N36" s="218"/>
      <c r="O36" s="85">
        <v>5</v>
      </c>
      <c r="P36" s="218">
        <v>45264</v>
      </c>
      <c r="Q36" s="218"/>
      <c r="R36" s="218"/>
      <c r="S36" s="218"/>
      <c r="T36" s="218"/>
      <c r="U36" s="85">
        <v>14</v>
      </c>
      <c r="V36" s="219">
        <v>45341</v>
      </c>
      <c r="W36" s="219"/>
      <c r="X36" s="219"/>
      <c r="Y36" s="219"/>
      <c r="Z36" s="219"/>
      <c r="AA36" s="85">
        <v>25</v>
      </c>
      <c r="AB36" s="219">
        <v>45404</v>
      </c>
      <c r="AC36" s="219"/>
      <c r="AD36" s="219"/>
      <c r="AE36" s="219"/>
      <c r="AF36" s="219"/>
      <c r="AG36" s="85">
        <v>34</v>
      </c>
      <c r="AH36" s="218">
        <v>45215</v>
      </c>
      <c r="AI36" s="218"/>
      <c r="AJ36" s="218"/>
      <c r="AK36" s="218"/>
      <c r="AL36" s="218"/>
      <c r="AM36" s="85">
        <v>7</v>
      </c>
      <c r="AN36" s="218">
        <v>45271</v>
      </c>
      <c r="AO36" s="218"/>
      <c r="AP36" s="218"/>
      <c r="AQ36" s="218"/>
      <c r="AR36" s="218"/>
      <c r="AS36" s="85">
        <v>14</v>
      </c>
      <c r="AT36" s="219">
        <v>45348</v>
      </c>
      <c r="AU36" s="219"/>
      <c r="AV36" s="219"/>
      <c r="AW36" s="219"/>
      <c r="AX36" s="219"/>
      <c r="AY36" s="85">
        <v>26</v>
      </c>
      <c r="AZ36" s="204">
        <v>45425</v>
      </c>
      <c r="BA36" s="204"/>
      <c r="BB36" s="204"/>
      <c r="BC36" s="204"/>
      <c r="BD36" s="86">
        <v>37</v>
      </c>
    </row>
    <row r="37" spans="1:56" x14ac:dyDescent="0.3">
      <c r="A37" s="61"/>
      <c r="B37" s="214" t="s">
        <v>110</v>
      </c>
      <c r="C37" s="214"/>
      <c r="D37" s="214"/>
      <c r="E37" s="214"/>
      <c r="F37" s="214"/>
      <c r="G37" s="214"/>
      <c r="H37" s="214"/>
      <c r="I37" s="214"/>
      <c r="J37" s="215">
        <v>45216</v>
      </c>
      <c r="K37" s="215"/>
      <c r="L37" s="215"/>
      <c r="M37" s="215"/>
      <c r="N37" s="215"/>
      <c r="O37" s="87">
        <v>7</v>
      </c>
      <c r="P37" s="215">
        <v>45272</v>
      </c>
      <c r="Q37" s="215"/>
      <c r="R37" s="215"/>
      <c r="S37" s="215"/>
      <c r="T37" s="215"/>
      <c r="U37" s="87">
        <v>15</v>
      </c>
      <c r="V37" s="216">
        <v>45356</v>
      </c>
      <c r="W37" s="216"/>
      <c r="X37" s="216"/>
      <c r="Y37" s="216"/>
      <c r="Z37" s="216"/>
      <c r="AA37" s="87">
        <v>27</v>
      </c>
      <c r="AB37" s="216">
        <v>45412</v>
      </c>
      <c r="AC37" s="216"/>
      <c r="AD37" s="216"/>
      <c r="AE37" s="216"/>
      <c r="AF37" s="216"/>
      <c r="AG37" s="87">
        <v>35</v>
      </c>
      <c r="AH37" s="215">
        <v>45230</v>
      </c>
      <c r="AI37" s="215"/>
      <c r="AJ37" s="215"/>
      <c r="AK37" s="215"/>
      <c r="AL37" s="215"/>
      <c r="AM37" s="87">
        <v>9</v>
      </c>
      <c r="AN37" s="215">
        <v>45279</v>
      </c>
      <c r="AO37" s="215"/>
      <c r="AP37" s="215"/>
      <c r="AQ37" s="215"/>
      <c r="AR37" s="215"/>
      <c r="AS37" s="87">
        <v>15</v>
      </c>
      <c r="AT37" s="216">
        <v>45363</v>
      </c>
      <c r="AU37" s="216"/>
      <c r="AV37" s="216"/>
      <c r="AW37" s="216"/>
      <c r="AX37" s="216"/>
      <c r="AY37" s="87">
        <v>28</v>
      </c>
      <c r="AZ37" s="207">
        <v>45433</v>
      </c>
      <c r="BA37" s="207"/>
      <c r="BB37" s="207"/>
      <c r="BC37" s="207"/>
      <c r="BD37" s="88">
        <v>38</v>
      </c>
    </row>
    <row r="38" spans="1:56" x14ac:dyDescent="0.3">
      <c r="A38" s="61"/>
      <c r="B38" s="208"/>
      <c r="C38" s="208"/>
      <c r="D38" s="208"/>
      <c r="E38" s="208"/>
      <c r="F38" s="208"/>
      <c r="G38" s="208"/>
      <c r="H38" s="208"/>
      <c r="I38" s="208"/>
      <c r="J38" s="209" t="s">
        <v>111</v>
      </c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</row>
    <row r="39" spans="1:56" x14ac:dyDescent="0.3">
      <c r="B39" s="208"/>
      <c r="C39" s="208"/>
      <c r="D39" s="208"/>
      <c r="E39" s="208"/>
      <c r="F39" s="208"/>
      <c r="G39" s="208"/>
      <c r="H39" s="208"/>
      <c r="I39" s="208"/>
      <c r="J39" s="210" t="s">
        <v>112</v>
      </c>
      <c r="K39" s="210"/>
      <c r="L39" s="210"/>
      <c r="M39" s="210"/>
      <c r="N39" s="210"/>
      <c r="O39" s="210"/>
      <c r="P39" s="210" t="s">
        <v>113</v>
      </c>
      <c r="Q39" s="210"/>
      <c r="R39" s="210"/>
      <c r="S39" s="210"/>
      <c r="T39" s="210"/>
      <c r="U39" s="210"/>
      <c r="V39" s="211" t="s">
        <v>91</v>
      </c>
      <c r="W39" s="211"/>
      <c r="X39" s="211"/>
      <c r="Y39" s="211"/>
      <c r="Z39" s="211"/>
      <c r="AA39" s="211"/>
    </row>
    <row r="40" spans="1:56" x14ac:dyDescent="0.3">
      <c r="B40" s="202" t="s">
        <v>108</v>
      </c>
      <c r="C40" s="202"/>
      <c r="D40" s="202"/>
      <c r="E40" s="202"/>
      <c r="F40" s="202"/>
      <c r="G40" s="202"/>
      <c r="H40" s="202"/>
      <c r="I40" s="202"/>
      <c r="J40" s="212">
        <v>16</v>
      </c>
      <c r="K40" s="212"/>
      <c r="L40" s="212"/>
      <c r="M40" s="212"/>
      <c r="N40" s="212"/>
      <c r="O40" s="212"/>
      <c r="P40" s="212">
        <v>9</v>
      </c>
      <c r="Q40" s="212"/>
      <c r="R40" s="212"/>
      <c r="S40" s="212"/>
      <c r="T40" s="212"/>
      <c r="U40" s="212"/>
      <c r="V40" s="213"/>
      <c r="W40" s="213"/>
      <c r="X40" s="213"/>
      <c r="Y40" s="213"/>
      <c r="Z40" s="213"/>
      <c r="AA40" s="213"/>
    </row>
    <row r="41" spans="1:56" x14ac:dyDescent="0.3">
      <c r="B41" s="202" t="s">
        <v>109</v>
      </c>
      <c r="C41" s="202"/>
      <c r="D41" s="202"/>
      <c r="E41" s="202"/>
      <c r="F41" s="202"/>
      <c r="G41" s="202"/>
      <c r="H41" s="202"/>
      <c r="I41" s="202"/>
      <c r="J41" s="203">
        <v>45208</v>
      </c>
      <c r="K41" s="203"/>
      <c r="L41" s="203"/>
      <c r="M41" s="203"/>
      <c r="N41" s="203"/>
      <c r="O41" s="86">
        <v>6</v>
      </c>
      <c r="P41" s="203">
        <v>45278</v>
      </c>
      <c r="Q41" s="203"/>
      <c r="R41" s="203"/>
      <c r="S41" s="203"/>
      <c r="T41" s="203"/>
      <c r="U41" s="89">
        <v>14</v>
      </c>
      <c r="V41" s="204">
        <v>45313</v>
      </c>
      <c r="W41" s="204"/>
      <c r="X41" s="204"/>
      <c r="Y41" s="204"/>
      <c r="Z41" s="204"/>
      <c r="AA41" s="89">
        <v>21</v>
      </c>
    </row>
    <row r="42" spans="1:56" x14ac:dyDescent="0.3">
      <c r="B42" s="205" t="s">
        <v>110</v>
      </c>
      <c r="C42" s="205"/>
      <c r="D42" s="205"/>
      <c r="E42" s="205"/>
      <c r="F42" s="205"/>
      <c r="G42" s="205"/>
      <c r="H42" s="205"/>
      <c r="I42" s="205"/>
      <c r="J42" s="206">
        <v>45223</v>
      </c>
      <c r="K42" s="206"/>
      <c r="L42" s="206"/>
      <c r="M42" s="206"/>
      <c r="N42" s="206"/>
      <c r="O42" s="88">
        <v>8</v>
      </c>
      <c r="P42" s="206">
        <v>45286</v>
      </c>
      <c r="Q42" s="206"/>
      <c r="R42" s="206"/>
      <c r="S42" s="206"/>
      <c r="T42" s="206"/>
      <c r="U42" s="90">
        <v>15</v>
      </c>
      <c r="V42" s="207">
        <v>45353</v>
      </c>
      <c r="W42" s="207"/>
      <c r="X42" s="207"/>
      <c r="Y42" s="207"/>
      <c r="Z42" s="207"/>
      <c r="AA42" s="90">
        <v>27</v>
      </c>
    </row>
  </sheetData>
  <mergeCells count="191">
    <mergeCell ref="B2:BB2"/>
    <mergeCell ref="T3:AJ3"/>
    <mergeCell ref="W4:AG4"/>
    <mergeCell ref="B5:BB5"/>
    <mergeCell ref="C6:F6"/>
    <mergeCell ref="G6:G7"/>
    <mergeCell ref="H6:J6"/>
    <mergeCell ref="K6:K7"/>
    <mergeCell ref="L6:O6"/>
    <mergeCell ref="P6:S6"/>
    <mergeCell ref="T6:T7"/>
    <mergeCell ref="U6:W6"/>
    <mergeCell ref="X6:X7"/>
    <mergeCell ref="Y6:AA6"/>
    <mergeCell ref="AB6:AB7"/>
    <mergeCell ref="AC6:AF6"/>
    <mergeCell ref="AG6:AG7"/>
    <mergeCell ref="AH6:AJ6"/>
    <mergeCell ref="AK6:AK7"/>
    <mergeCell ref="AL6:AO6"/>
    <mergeCell ref="AP6:AP7"/>
    <mergeCell ref="AQ6:AS6"/>
    <mergeCell ref="AT6:AT7"/>
    <mergeCell ref="AU6:AW6"/>
    <mergeCell ref="AX6:AX7"/>
    <mergeCell ref="AY6:BB6"/>
    <mergeCell ref="B9:B14"/>
    <mergeCell ref="C9:C14"/>
    <mergeCell ref="D9:D14"/>
    <mergeCell ref="E9:E14"/>
    <mergeCell ref="F9:F14"/>
    <mergeCell ref="H9:H14"/>
    <mergeCell ref="J9:J14"/>
    <mergeCell ref="K9:K14"/>
    <mergeCell ref="M9:M14"/>
    <mergeCell ref="N9:N14"/>
    <mergeCell ref="O9:O14"/>
    <mergeCell ref="R9:R14"/>
    <mergeCell ref="S9:S14"/>
    <mergeCell ref="V9:V14"/>
    <mergeCell ref="W9:W14"/>
    <mergeCell ref="Z9:Z14"/>
    <mergeCell ref="AE9:AE14"/>
    <mergeCell ref="AF9:AF14"/>
    <mergeCell ref="AG9:AG14"/>
    <mergeCell ref="AH9:AH14"/>
    <mergeCell ref="AN9:AN14"/>
    <mergeCell ref="AO9:AO14"/>
    <mergeCell ref="AP9:AP14"/>
    <mergeCell ref="AR9:AR14"/>
    <mergeCell ref="AS9:AS14"/>
    <mergeCell ref="AU9:AU14"/>
    <mergeCell ref="AV9:AV14"/>
    <mergeCell ref="AW9:AW14"/>
    <mergeCell ref="AX9:AX14"/>
    <mergeCell ref="AY9:AY14"/>
    <mergeCell ref="AZ9:AZ14"/>
    <mergeCell ref="BA9:BA14"/>
    <mergeCell ref="BB9:BB14"/>
    <mergeCell ref="B15:B20"/>
    <mergeCell ref="C15:C20"/>
    <mergeCell ref="D15:D20"/>
    <mergeCell ref="E15:E20"/>
    <mergeCell ref="F15:F20"/>
    <mergeCell ref="G15:G20"/>
    <mergeCell ref="H15:H20"/>
    <mergeCell ref="J15:J20"/>
    <mergeCell ref="M15:M20"/>
    <mergeCell ref="N15:N20"/>
    <mergeCell ref="O15:O20"/>
    <mergeCell ref="P15:P20"/>
    <mergeCell ref="S15:S20"/>
    <mergeCell ref="V15:V20"/>
    <mergeCell ref="W15:W20"/>
    <mergeCell ref="Z15:Z20"/>
    <mergeCell ref="AA15:AA20"/>
    <mergeCell ref="AC15:AC20"/>
    <mergeCell ref="AE15:AE20"/>
    <mergeCell ref="AF15:AF20"/>
    <mergeCell ref="AG15:AG20"/>
    <mergeCell ref="AH15:AH20"/>
    <mergeCell ref="AI15:AI20"/>
    <mergeCell ref="AJ15:AJ20"/>
    <mergeCell ref="AO15:AO20"/>
    <mergeCell ref="AP15:AP20"/>
    <mergeCell ref="AR15:AR20"/>
    <mergeCell ref="AS15:AS20"/>
    <mergeCell ref="AU15:AU20"/>
    <mergeCell ref="AV15:AV20"/>
    <mergeCell ref="AW15:AW20"/>
    <mergeCell ref="AX15:AX20"/>
    <mergeCell ref="AY15:AY20"/>
    <mergeCell ref="AZ15:AZ20"/>
    <mergeCell ref="BA15:BA20"/>
    <mergeCell ref="BB15:BB20"/>
    <mergeCell ref="B21:B26"/>
    <mergeCell ref="C21:C26"/>
    <mergeCell ref="D21:D26"/>
    <mergeCell ref="E21:E26"/>
    <mergeCell ref="F21:F26"/>
    <mergeCell ref="G21:G26"/>
    <mergeCell ref="I21:I26"/>
    <mergeCell ref="K21:K26"/>
    <mergeCell ref="M21:M26"/>
    <mergeCell ref="N21:N26"/>
    <mergeCell ref="O21:O26"/>
    <mergeCell ref="P21:P26"/>
    <mergeCell ref="Q21:Q26"/>
    <mergeCell ref="V21:V26"/>
    <mergeCell ref="X21:X26"/>
    <mergeCell ref="Y21:Y26"/>
    <mergeCell ref="Z21:Z26"/>
    <mergeCell ref="AA21:AA26"/>
    <mergeCell ref="AE21:AE26"/>
    <mergeCell ref="AF21:AF26"/>
    <mergeCell ref="AH21:AH26"/>
    <mergeCell ref="AI21:AI26"/>
    <mergeCell ref="AJ21:AJ26"/>
    <mergeCell ref="AK21:AK26"/>
    <mergeCell ref="AL21:AL26"/>
    <mergeCell ref="AM21:AM26"/>
    <mergeCell ref="AN21:AN26"/>
    <mergeCell ref="AO21:AO26"/>
    <mergeCell ref="AY21:AY26"/>
    <mergeCell ref="AZ21:AZ26"/>
    <mergeCell ref="BA21:BA26"/>
    <mergeCell ref="BB21:BB26"/>
    <mergeCell ref="B33:I34"/>
    <mergeCell ref="J33:AG33"/>
    <mergeCell ref="AH33:BD33"/>
    <mergeCell ref="J34:O34"/>
    <mergeCell ref="P34:U34"/>
    <mergeCell ref="V34:AA34"/>
    <mergeCell ref="AB34:AG34"/>
    <mergeCell ref="AH34:AM34"/>
    <mergeCell ref="AN34:AS34"/>
    <mergeCell ref="AT34:AY34"/>
    <mergeCell ref="AZ34:BD34"/>
    <mergeCell ref="AP21:AP26"/>
    <mergeCell ref="AQ21:AQ26"/>
    <mergeCell ref="AR21:AR26"/>
    <mergeCell ref="AS21:AS26"/>
    <mergeCell ref="AT21:AT26"/>
    <mergeCell ref="AU21:AU26"/>
    <mergeCell ref="AV21:AV26"/>
    <mergeCell ref="AW21:AW26"/>
    <mergeCell ref="AX21:AX26"/>
    <mergeCell ref="B35:I35"/>
    <mergeCell ref="J35:O35"/>
    <mergeCell ref="P35:U35"/>
    <mergeCell ref="V35:AA35"/>
    <mergeCell ref="AB35:AG35"/>
    <mergeCell ref="AH35:AM35"/>
    <mergeCell ref="AN35:AS35"/>
    <mergeCell ref="AT35:AY35"/>
    <mergeCell ref="AZ35:BD35"/>
    <mergeCell ref="B36:I36"/>
    <mergeCell ref="J36:N36"/>
    <mergeCell ref="P36:T36"/>
    <mergeCell ref="V36:Z36"/>
    <mergeCell ref="AB36:AF36"/>
    <mergeCell ref="AH36:AL36"/>
    <mergeCell ref="AN36:AR36"/>
    <mergeCell ref="AT36:AX36"/>
    <mergeCell ref="AZ36:BC36"/>
    <mergeCell ref="B37:I37"/>
    <mergeCell ref="J37:N37"/>
    <mergeCell ref="P37:T37"/>
    <mergeCell ref="V37:Z37"/>
    <mergeCell ref="AB37:AF37"/>
    <mergeCell ref="AH37:AL37"/>
    <mergeCell ref="AN37:AR37"/>
    <mergeCell ref="AT37:AX37"/>
    <mergeCell ref="AZ37:BC37"/>
    <mergeCell ref="B41:I41"/>
    <mergeCell ref="J41:N41"/>
    <mergeCell ref="P41:T41"/>
    <mergeCell ref="V41:Z41"/>
    <mergeCell ref="B42:I42"/>
    <mergeCell ref="J42:N42"/>
    <mergeCell ref="P42:T42"/>
    <mergeCell ref="V42:Z42"/>
    <mergeCell ref="B38:I39"/>
    <mergeCell ref="J38:AA38"/>
    <mergeCell ref="J39:O39"/>
    <mergeCell ref="P39:U39"/>
    <mergeCell ref="V39:AA39"/>
    <mergeCell ref="B40:I40"/>
    <mergeCell ref="J40:O40"/>
    <mergeCell ref="P40:U40"/>
    <mergeCell ref="V40:AA4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&amp;C&amp;12&amp;A</oddHeader>
    <oddFooter>&amp;C&amp;12Страница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5"/>
  <sheetViews>
    <sheetView tabSelected="1" zoomScale="85" zoomScaleNormal="85" workbookViewId="0">
      <selection activeCell="J11" sqref="J11"/>
    </sheetView>
  </sheetViews>
  <sheetFormatPr defaultColWidth="8.69921875" defaultRowHeight="13" x14ac:dyDescent="0.3"/>
  <cols>
    <col min="1" max="1" width="6.796875" style="173" customWidth="1"/>
    <col min="2" max="3" width="8.5" style="173" customWidth="1"/>
    <col min="4" max="4" width="28" style="173" customWidth="1"/>
    <col min="5" max="16" width="8.5" style="173" customWidth="1"/>
    <col min="17" max="17" width="8.69921875" style="173" customWidth="1"/>
    <col min="18" max="16384" width="8.69921875" style="91"/>
  </cols>
  <sheetData>
    <row r="1" spans="1:21" ht="13.15" customHeight="1" x14ac:dyDescent="0.3">
      <c r="A1" s="252" t="s">
        <v>114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21" customHeight="1" x14ac:dyDescent="0.3">
      <c r="A2" s="253" t="s">
        <v>115</v>
      </c>
      <c r="B2" s="253" t="s">
        <v>116</v>
      </c>
      <c r="C2" s="241" t="s">
        <v>117</v>
      </c>
      <c r="D2" s="241" t="s">
        <v>118</v>
      </c>
      <c r="E2" s="254" t="s">
        <v>119</v>
      </c>
      <c r="F2" s="254"/>
      <c r="G2" s="254"/>
      <c r="H2" s="254"/>
      <c r="I2" s="255" t="s">
        <v>120</v>
      </c>
      <c r="J2" s="255" t="s">
        <v>121</v>
      </c>
      <c r="K2" s="256" t="s">
        <v>122</v>
      </c>
      <c r="L2" s="256"/>
      <c r="M2" s="256"/>
      <c r="N2" s="256"/>
      <c r="O2" s="257" t="s">
        <v>123</v>
      </c>
      <c r="P2" s="255" t="s">
        <v>124</v>
      </c>
      <c r="Q2" s="241" t="s">
        <v>98</v>
      </c>
      <c r="R2" s="241"/>
      <c r="S2" s="256" t="s">
        <v>99</v>
      </c>
      <c r="T2" s="256"/>
      <c r="U2" s="167" t="s">
        <v>111</v>
      </c>
    </row>
    <row r="3" spans="1:21" ht="13.15" customHeight="1" x14ac:dyDescent="0.3">
      <c r="A3" s="253"/>
      <c r="B3" s="253"/>
      <c r="C3" s="241"/>
      <c r="D3" s="241"/>
      <c r="E3" s="254"/>
      <c r="F3" s="254"/>
      <c r="G3" s="254"/>
      <c r="H3" s="254"/>
      <c r="I3" s="255"/>
      <c r="J3" s="255"/>
      <c r="K3" s="255" t="s">
        <v>125</v>
      </c>
      <c r="L3" s="254" t="s">
        <v>126</v>
      </c>
      <c r="M3" s="254"/>
      <c r="N3" s="254"/>
      <c r="O3" s="257"/>
      <c r="P3" s="255"/>
      <c r="Q3" s="92" t="s">
        <v>127</v>
      </c>
      <c r="R3" s="167" t="s">
        <v>128</v>
      </c>
      <c r="S3" s="167" t="s">
        <v>129</v>
      </c>
      <c r="T3" s="167" t="s">
        <v>130</v>
      </c>
      <c r="U3" s="93" t="s">
        <v>131</v>
      </c>
    </row>
    <row r="4" spans="1:21" ht="62.5" customHeight="1" x14ac:dyDescent="0.3">
      <c r="A4" s="253"/>
      <c r="B4" s="253"/>
      <c r="C4" s="241"/>
      <c r="D4" s="241"/>
      <c r="E4" s="94" t="s">
        <v>132</v>
      </c>
      <c r="F4" s="95" t="s">
        <v>133</v>
      </c>
      <c r="G4" s="96" t="s">
        <v>134</v>
      </c>
      <c r="H4" s="97" t="s">
        <v>135</v>
      </c>
      <c r="I4" s="255"/>
      <c r="J4" s="255"/>
      <c r="K4" s="255"/>
      <c r="L4" s="98" t="s">
        <v>136</v>
      </c>
      <c r="M4" s="95" t="s">
        <v>137</v>
      </c>
      <c r="N4" s="99" t="s">
        <v>138</v>
      </c>
      <c r="O4" s="257"/>
      <c r="P4" s="255"/>
      <c r="Q4" s="100" t="s">
        <v>139</v>
      </c>
      <c r="R4" s="168" t="s">
        <v>139</v>
      </c>
      <c r="S4" s="168" t="s">
        <v>139</v>
      </c>
      <c r="T4" s="168" t="s">
        <v>139</v>
      </c>
      <c r="U4" s="168" t="s">
        <v>139</v>
      </c>
    </row>
    <row r="5" spans="1:21" ht="12.75" customHeight="1" x14ac:dyDescent="0.3">
      <c r="A5" s="166"/>
      <c r="B5" s="249" t="s">
        <v>140</v>
      </c>
      <c r="C5" s="249"/>
      <c r="D5" s="249"/>
      <c r="E5" s="168">
        <v>12</v>
      </c>
      <c r="F5" s="168">
        <v>18</v>
      </c>
      <c r="G5" s="168">
        <v>1</v>
      </c>
      <c r="H5" s="168"/>
      <c r="I5" s="101">
        <v>124</v>
      </c>
      <c r="J5" s="101">
        <f>J7+J53+J54</f>
        <v>4464</v>
      </c>
      <c r="K5" s="101">
        <f t="shared" ref="K5:O5" si="0">K7+K53+K54</f>
        <v>402</v>
      </c>
      <c r="L5" s="101">
        <f t="shared" si="0"/>
        <v>152</v>
      </c>
      <c r="M5" s="101">
        <f t="shared" si="0"/>
        <v>0</v>
      </c>
      <c r="N5" s="101">
        <f t="shared" si="0"/>
        <v>250</v>
      </c>
      <c r="O5" s="101">
        <f t="shared" si="0"/>
        <v>4062</v>
      </c>
      <c r="P5" s="101">
        <f>SUM(P8:P33,P34:P85,P88:P89,P91,P93,P96,P97)</f>
        <v>0</v>
      </c>
      <c r="Q5" s="167">
        <v>24</v>
      </c>
      <c r="R5" s="167">
        <v>27</v>
      </c>
      <c r="S5" s="167">
        <v>24</v>
      </c>
      <c r="T5" s="167">
        <v>26</v>
      </c>
      <c r="U5" s="167">
        <v>23</v>
      </c>
    </row>
    <row r="6" spans="1:21" ht="12.75" customHeight="1" x14ac:dyDescent="0.3">
      <c r="A6" s="166"/>
      <c r="B6" s="249" t="s">
        <v>141</v>
      </c>
      <c r="C6" s="249"/>
      <c r="D6" s="249"/>
      <c r="E6" s="168">
        <v>12</v>
      </c>
      <c r="F6" s="168">
        <v>16</v>
      </c>
      <c r="G6" s="168">
        <v>1</v>
      </c>
      <c r="H6" s="168"/>
      <c r="I6" s="171">
        <v>120</v>
      </c>
      <c r="J6" s="102">
        <v>4320</v>
      </c>
      <c r="K6" s="102">
        <v>378</v>
      </c>
      <c r="L6" s="102">
        <v>144</v>
      </c>
      <c r="M6" s="102">
        <f t="shared" ref="K6:O7" si="1">SUM(M8:M22,M24:M27,M30,M32,M33,M36,M38, M41:M43,M45:M46,M49)</f>
        <v>0</v>
      </c>
      <c r="N6" s="102">
        <v>234</v>
      </c>
      <c r="O6" s="102">
        <v>3942</v>
      </c>
      <c r="P6" s="101">
        <f>SUM(P8:P33,P35:P86,P88,P89:P91,P93)</f>
        <v>0</v>
      </c>
      <c r="Q6" s="103">
        <f>SUM(Q9:Q23,Q25:Q28,Q30:Q39,Q42:Q44,Q46:Q47,Q49:Q50)</f>
        <v>24</v>
      </c>
      <c r="R6" s="103">
        <f t="shared" ref="R6:U6" si="2">SUM(R9:R23,R25:R28,R30:R39,R42:R44,R46:R47,R49:R50)</f>
        <v>25</v>
      </c>
      <c r="S6" s="103">
        <f t="shared" si="2"/>
        <v>24</v>
      </c>
      <c r="T6" s="103">
        <f t="shared" si="2"/>
        <v>24</v>
      </c>
      <c r="U6" s="103">
        <f t="shared" si="2"/>
        <v>23</v>
      </c>
    </row>
    <row r="7" spans="1:21" ht="12.75" customHeight="1" x14ac:dyDescent="0.3">
      <c r="A7" s="104"/>
      <c r="B7" s="250" t="s">
        <v>142</v>
      </c>
      <c r="C7" s="250"/>
      <c r="D7" s="250"/>
      <c r="E7" s="105"/>
      <c r="F7" s="168"/>
      <c r="G7" s="105"/>
      <c r="H7" s="168"/>
      <c r="I7" s="171">
        <v>120</v>
      </c>
      <c r="J7" s="102">
        <f>SUM(J9:J23,J25:J28,J31,J33,J34,J37,J39, J42:J44,J46:J47,J50)</f>
        <v>4320</v>
      </c>
      <c r="K7" s="102">
        <f t="shared" si="1"/>
        <v>378</v>
      </c>
      <c r="L7" s="102">
        <f t="shared" si="1"/>
        <v>144</v>
      </c>
      <c r="M7" s="102">
        <f t="shared" si="1"/>
        <v>0</v>
      </c>
      <c r="N7" s="102">
        <f t="shared" si="1"/>
        <v>234</v>
      </c>
      <c r="O7" s="102">
        <f t="shared" si="1"/>
        <v>3942</v>
      </c>
      <c r="P7" s="167"/>
      <c r="Q7" s="167">
        <v>24</v>
      </c>
      <c r="R7" s="167">
        <v>25</v>
      </c>
      <c r="S7" s="167">
        <v>24</v>
      </c>
      <c r="T7" s="167">
        <v>24</v>
      </c>
      <c r="U7" s="167">
        <v>23</v>
      </c>
    </row>
    <row r="8" spans="1:21" ht="13.15" customHeight="1" x14ac:dyDescent="0.3">
      <c r="A8" s="251"/>
      <c r="B8" s="251"/>
      <c r="C8" s="251"/>
      <c r="D8" s="251" t="s">
        <v>143</v>
      </c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</row>
    <row r="9" spans="1:21" x14ac:dyDescent="0.3">
      <c r="A9" s="106" t="s">
        <v>123</v>
      </c>
      <c r="B9" s="107" t="s">
        <v>144</v>
      </c>
      <c r="C9" s="108" t="s">
        <v>145</v>
      </c>
      <c r="D9" s="109" t="s">
        <v>146</v>
      </c>
      <c r="E9" s="110"/>
      <c r="F9" s="110">
        <v>1</v>
      </c>
      <c r="G9" s="111"/>
      <c r="H9" s="111"/>
      <c r="I9" s="110">
        <v>3</v>
      </c>
      <c r="J9" s="110">
        <v>108</v>
      </c>
      <c r="K9" s="110">
        <v>12</v>
      </c>
      <c r="L9" s="110">
        <v>4</v>
      </c>
      <c r="M9" s="112"/>
      <c r="N9" s="110">
        <v>8</v>
      </c>
      <c r="O9" s="110">
        <f>108-12</f>
        <v>96</v>
      </c>
      <c r="P9" s="111"/>
      <c r="Q9" s="110">
        <v>3</v>
      </c>
      <c r="R9" s="112"/>
      <c r="S9" s="112"/>
      <c r="T9" s="111"/>
      <c r="U9" s="111"/>
    </row>
    <row r="10" spans="1:21" x14ac:dyDescent="0.3">
      <c r="A10" s="113" t="s">
        <v>147</v>
      </c>
      <c r="B10" s="114" t="s">
        <v>144</v>
      </c>
      <c r="C10" s="115" t="s">
        <v>148</v>
      </c>
      <c r="D10" s="109" t="s">
        <v>149</v>
      </c>
      <c r="E10" s="110"/>
      <c r="F10" s="110">
        <v>1</v>
      </c>
      <c r="G10" s="116"/>
      <c r="H10" s="116"/>
      <c r="I10" s="110">
        <v>3</v>
      </c>
      <c r="J10" s="110">
        <v>108</v>
      </c>
      <c r="K10" s="110">
        <v>12</v>
      </c>
      <c r="L10" s="110">
        <v>8</v>
      </c>
      <c r="M10" s="117"/>
      <c r="N10" s="110">
        <v>4</v>
      </c>
      <c r="O10" s="110">
        <f t="shared" ref="O10:O23" si="3">J10-K10</f>
        <v>96</v>
      </c>
      <c r="P10" s="116"/>
      <c r="Q10" s="110">
        <v>3</v>
      </c>
      <c r="R10" s="116"/>
      <c r="S10" s="116"/>
      <c r="T10" s="116"/>
      <c r="U10" s="116"/>
    </row>
    <row r="11" spans="1:21" ht="26" x14ac:dyDescent="0.3">
      <c r="A11" s="113" t="s">
        <v>147</v>
      </c>
      <c r="B11" s="110" t="s">
        <v>144</v>
      </c>
      <c r="C11" s="115" t="s">
        <v>150</v>
      </c>
      <c r="D11" s="118" t="s">
        <v>151</v>
      </c>
      <c r="E11" s="110">
        <v>1</v>
      </c>
      <c r="F11" s="110"/>
      <c r="G11" s="110"/>
      <c r="H11" s="110"/>
      <c r="I11" s="110">
        <v>3</v>
      </c>
      <c r="J11" s="110">
        <v>108</v>
      </c>
      <c r="K11" s="110">
        <v>12</v>
      </c>
      <c r="L11" s="110">
        <v>8</v>
      </c>
      <c r="M11" s="110"/>
      <c r="N11" s="110">
        <v>4</v>
      </c>
      <c r="O11" s="110">
        <f t="shared" si="3"/>
        <v>96</v>
      </c>
      <c r="P11" s="110"/>
      <c r="Q11" s="110">
        <v>3</v>
      </c>
      <c r="R11" s="110"/>
      <c r="S11" s="110"/>
      <c r="T11" s="110"/>
      <c r="U11" s="110"/>
    </row>
    <row r="12" spans="1:21" x14ac:dyDescent="0.3">
      <c r="A12" s="106" t="s">
        <v>123</v>
      </c>
      <c r="B12" s="110" t="s">
        <v>144</v>
      </c>
      <c r="C12" s="115" t="s">
        <v>152</v>
      </c>
      <c r="D12" s="119" t="s">
        <v>153</v>
      </c>
      <c r="E12" s="110"/>
      <c r="F12" s="110" t="s">
        <v>154</v>
      </c>
      <c r="G12" s="110"/>
      <c r="H12" s="110"/>
      <c r="I12" s="110">
        <v>1</v>
      </c>
      <c r="J12" s="110">
        <f>I12*36</f>
        <v>36</v>
      </c>
      <c r="K12" s="110">
        <v>4</v>
      </c>
      <c r="L12" s="110">
        <v>2</v>
      </c>
      <c r="M12" s="110"/>
      <c r="N12" s="110">
        <v>2</v>
      </c>
      <c r="O12" s="110">
        <f t="shared" si="3"/>
        <v>32</v>
      </c>
      <c r="P12" s="110"/>
      <c r="Q12" s="110">
        <v>1</v>
      </c>
      <c r="R12" s="110"/>
      <c r="S12" s="110"/>
      <c r="T12" s="110"/>
      <c r="U12" s="110"/>
    </row>
    <row r="13" spans="1:21" ht="39" x14ac:dyDescent="0.3">
      <c r="A13" s="120" t="s">
        <v>155</v>
      </c>
      <c r="B13" s="110" t="s">
        <v>144</v>
      </c>
      <c r="C13" s="115" t="s">
        <v>156</v>
      </c>
      <c r="D13" s="118" t="s">
        <v>157</v>
      </c>
      <c r="E13" s="121">
        <v>1</v>
      </c>
      <c r="F13" s="121"/>
      <c r="G13" s="110" t="s">
        <v>93</v>
      </c>
      <c r="H13" s="110"/>
      <c r="I13" s="110">
        <v>2</v>
      </c>
      <c r="J13" s="110">
        <f>I13*36</f>
        <v>72</v>
      </c>
      <c r="K13" s="110">
        <v>8</v>
      </c>
      <c r="L13" s="110"/>
      <c r="M13" s="110"/>
      <c r="N13" s="110">
        <v>8</v>
      </c>
      <c r="O13" s="110">
        <f t="shared" si="3"/>
        <v>64</v>
      </c>
      <c r="P13" s="110"/>
      <c r="Q13" s="110">
        <v>2</v>
      </c>
      <c r="R13" s="110"/>
      <c r="S13" s="110"/>
      <c r="T13" s="110"/>
      <c r="U13" s="110"/>
    </row>
    <row r="14" spans="1:21" ht="39" x14ac:dyDescent="0.3">
      <c r="A14" s="110" t="s">
        <v>158</v>
      </c>
      <c r="B14" s="110" t="s">
        <v>144</v>
      </c>
      <c r="C14" s="115" t="s">
        <v>159</v>
      </c>
      <c r="D14" s="118" t="s">
        <v>160</v>
      </c>
      <c r="E14" s="121"/>
      <c r="F14" s="121">
        <v>1</v>
      </c>
      <c r="G14" s="110"/>
      <c r="H14" s="110"/>
      <c r="I14" s="110">
        <v>3</v>
      </c>
      <c r="J14" s="110">
        <f>I14*36</f>
        <v>108</v>
      </c>
      <c r="K14" s="110">
        <v>12</v>
      </c>
      <c r="L14" s="110">
        <v>4</v>
      </c>
      <c r="M14" s="110"/>
      <c r="N14" s="110">
        <v>8</v>
      </c>
      <c r="O14" s="110">
        <f t="shared" si="3"/>
        <v>96</v>
      </c>
      <c r="P14" s="110"/>
      <c r="Q14" s="110">
        <v>3</v>
      </c>
      <c r="R14" s="110"/>
      <c r="S14" s="110"/>
      <c r="T14" s="110"/>
      <c r="U14" s="110"/>
    </row>
    <row r="15" spans="1:21" ht="26" x14ac:dyDescent="0.3">
      <c r="A15" s="113" t="s">
        <v>147</v>
      </c>
      <c r="B15" s="110" t="s">
        <v>144</v>
      </c>
      <c r="C15" s="115" t="s">
        <v>161</v>
      </c>
      <c r="D15" s="118" t="s">
        <v>162</v>
      </c>
      <c r="E15" s="121"/>
      <c r="F15" s="121">
        <v>2</v>
      </c>
      <c r="G15" s="110"/>
      <c r="H15" s="110"/>
      <c r="I15" s="110">
        <v>3</v>
      </c>
      <c r="J15" s="110">
        <v>108</v>
      </c>
      <c r="K15" s="110">
        <v>18</v>
      </c>
      <c r="L15" s="110">
        <v>6</v>
      </c>
      <c r="M15" s="110"/>
      <c r="N15" s="110">
        <v>12</v>
      </c>
      <c r="O15" s="110">
        <f t="shared" si="3"/>
        <v>90</v>
      </c>
      <c r="P15" s="110"/>
      <c r="Q15" s="110"/>
      <c r="R15" s="110">
        <v>3</v>
      </c>
      <c r="S15" s="110"/>
      <c r="T15" s="110"/>
      <c r="U15" s="110"/>
    </row>
    <row r="16" spans="1:21" ht="26" x14ac:dyDescent="0.3">
      <c r="A16" s="113" t="s">
        <v>147</v>
      </c>
      <c r="B16" s="110" t="s">
        <v>144</v>
      </c>
      <c r="C16" s="115" t="s">
        <v>163</v>
      </c>
      <c r="D16" s="123" t="s">
        <v>164</v>
      </c>
      <c r="E16" s="121"/>
      <c r="F16" s="121">
        <v>3</v>
      </c>
      <c r="G16" s="110"/>
      <c r="H16" s="110"/>
      <c r="I16" s="110">
        <v>3</v>
      </c>
      <c r="J16" s="110">
        <v>108</v>
      </c>
      <c r="K16" s="110">
        <v>18</v>
      </c>
      <c r="L16" s="110">
        <v>6</v>
      </c>
      <c r="M16" s="110"/>
      <c r="N16" s="110">
        <v>12</v>
      </c>
      <c r="O16" s="110">
        <f t="shared" si="3"/>
        <v>90</v>
      </c>
      <c r="P16" s="110"/>
      <c r="Q16" s="110"/>
      <c r="R16" s="110"/>
      <c r="S16" s="110">
        <v>3</v>
      </c>
      <c r="T16" s="110"/>
      <c r="U16" s="110"/>
    </row>
    <row r="17" spans="1:22" ht="26" x14ac:dyDescent="0.3">
      <c r="A17" s="113" t="s">
        <v>147</v>
      </c>
      <c r="B17" s="110" t="s">
        <v>144</v>
      </c>
      <c r="C17" s="115" t="s">
        <v>165</v>
      </c>
      <c r="D17" s="122" t="s">
        <v>166</v>
      </c>
      <c r="E17" s="121">
        <v>1</v>
      </c>
      <c r="F17" s="121"/>
      <c r="G17" s="110"/>
      <c r="H17" s="110"/>
      <c r="I17" s="110">
        <v>3</v>
      </c>
      <c r="J17" s="110">
        <v>108</v>
      </c>
      <c r="K17" s="110">
        <v>18</v>
      </c>
      <c r="L17" s="110">
        <v>6</v>
      </c>
      <c r="M17" s="110"/>
      <c r="N17" s="110">
        <v>12</v>
      </c>
      <c r="O17" s="110">
        <f t="shared" ref="O17" si="4">J17-K17</f>
        <v>90</v>
      </c>
      <c r="P17" s="110"/>
      <c r="Q17" s="110">
        <v>3</v>
      </c>
      <c r="R17" s="110"/>
      <c r="S17" s="110"/>
      <c r="T17" s="110"/>
      <c r="U17" s="110"/>
    </row>
    <row r="18" spans="1:22" ht="26" x14ac:dyDescent="0.3">
      <c r="A18" s="113" t="s">
        <v>147</v>
      </c>
      <c r="B18" s="110" t="s">
        <v>144</v>
      </c>
      <c r="C18" s="115" t="s">
        <v>167</v>
      </c>
      <c r="D18" s="123" t="s">
        <v>168</v>
      </c>
      <c r="E18" s="121">
        <v>2</v>
      </c>
      <c r="F18" s="121"/>
      <c r="G18" s="110"/>
      <c r="H18" s="110"/>
      <c r="I18" s="110">
        <v>4</v>
      </c>
      <c r="J18" s="110">
        <f>I18*36</f>
        <v>144</v>
      </c>
      <c r="K18" s="110">
        <f>I18*6</f>
        <v>24</v>
      </c>
      <c r="L18" s="110">
        <v>10</v>
      </c>
      <c r="M18" s="110"/>
      <c r="N18" s="110">
        <v>14</v>
      </c>
      <c r="O18" s="110">
        <f t="shared" si="3"/>
        <v>120</v>
      </c>
      <c r="P18" s="110"/>
      <c r="Q18" s="110"/>
      <c r="R18" s="110">
        <v>4</v>
      </c>
      <c r="S18" s="110"/>
      <c r="T18" s="110"/>
      <c r="U18" s="110"/>
    </row>
    <row r="19" spans="1:22" ht="26" x14ac:dyDescent="0.3">
      <c r="A19" s="113" t="s">
        <v>147</v>
      </c>
      <c r="B19" s="110" t="s">
        <v>144</v>
      </c>
      <c r="C19" s="115" t="s">
        <v>169</v>
      </c>
      <c r="D19" s="122" t="s">
        <v>170</v>
      </c>
      <c r="E19" s="110">
        <v>4</v>
      </c>
      <c r="F19" s="110"/>
      <c r="G19" s="110"/>
      <c r="H19" s="110"/>
      <c r="I19" s="110">
        <v>3</v>
      </c>
      <c r="J19" s="110">
        <f>I19*36</f>
        <v>108</v>
      </c>
      <c r="K19" s="110">
        <v>12</v>
      </c>
      <c r="L19" s="110">
        <v>6</v>
      </c>
      <c r="M19" s="110"/>
      <c r="N19" s="110">
        <v>6</v>
      </c>
      <c r="O19" s="110">
        <f t="shared" si="3"/>
        <v>96</v>
      </c>
      <c r="P19" s="110"/>
      <c r="Q19" s="110"/>
      <c r="R19" s="110"/>
      <c r="S19" s="110"/>
      <c r="T19" s="110">
        <v>3</v>
      </c>
      <c r="U19" s="110"/>
    </row>
    <row r="20" spans="1:22" ht="26" x14ac:dyDescent="0.3">
      <c r="A20" s="113" t="s">
        <v>147</v>
      </c>
      <c r="B20" s="110" t="s">
        <v>144</v>
      </c>
      <c r="C20" s="115" t="s">
        <v>171</v>
      </c>
      <c r="D20" s="123" t="s">
        <v>172</v>
      </c>
      <c r="E20" s="121">
        <v>5</v>
      </c>
      <c r="F20" s="121"/>
      <c r="G20" s="110"/>
      <c r="H20" s="110"/>
      <c r="I20" s="110">
        <v>4</v>
      </c>
      <c r="J20" s="110">
        <f>I20*36</f>
        <v>144</v>
      </c>
      <c r="K20" s="110">
        <f>I20*6</f>
        <v>24</v>
      </c>
      <c r="L20" s="110">
        <v>10</v>
      </c>
      <c r="M20" s="110"/>
      <c r="N20" s="110">
        <v>14</v>
      </c>
      <c r="O20" s="110">
        <f t="shared" si="3"/>
        <v>120</v>
      </c>
      <c r="P20" s="110"/>
      <c r="Q20" s="110"/>
      <c r="R20" s="121"/>
      <c r="S20" s="121"/>
      <c r="T20" s="121">
        <v>2</v>
      </c>
      <c r="U20" s="121">
        <v>2</v>
      </c>
    </row>
    <row r="21" spans="1:22" ht="26" x14ac:dyDescent="0.3">
      <c r="A21" s="124" t="s">
        <v>147</v>
      </c>
      <c r="B21" s="125" t="s">
        <v>144</v>
      </c>
      <c r="C21" s="126" t="s">
        <v>173</v>
      </c>
      <c r="D21" s="127" t="s">
        <v>190</v>
      </c>
      <c r="E21" s="128"/>
      <c r="F21" s="129">
        <v>1</v>
      </c>
      <c r="G21" s="130"/>
      <c r="H21" s="130"/>
      <c r="I21" s="125">
        <v>3</v>
      </c>
      <c r="J21" s="125">
        <v>108</v>
      </c>
      <c r="K21" s="110">
        <v>18</v>
      </c>
      <c r="L21" s="110">
        <v>6</v>
      </c>
      <c r="M21" s="110"/>
      <c r="N21" s="110">
        <v>12</v>
      </c>
      <c r="O21" s="110">
        <f t="shared" ref="O21" si="5">J21-K21</f>
        <v>90</v>
      </c>
      <c r="P21" s="110"/>
      <c r="Q21" s="110">
        <v>3</v>
      </c>
      <c r="R21" s="121"/>
      <c r="S21" s="121"/>
      <c r="T21" s="121"/>
      <c r="U21" s="121"/>
    </row>
    <row r="22" spans="1:22" ht="39" x14ac:dyDescent="0.3">
      <c r="A22" s="113" t="s">
        <v>147</v>
      </c>
      <c r="B22" s="110" t="s">
        <v>144</v>
      </c>
      <c r="C22" s="115" t="s">
        <v>235</v>
      </c>
      <c r="D22" s="122" t="s">
        <v>174</v>
      </c>
      <c r="E22" s="121"/>
      <c r="F22" s="121">
        <v>3</v>
      </c>
      <c r="G22" s="110"/>
      <c r="H22" s="110"/>
      <c r="I22" s="110">
        <v>3</v>
      </c>
      <c r="J22" s="110">
        <v>108</v>
      </c>
      <c r="K22" s="110">
        <f>I22*6</f>
        <v>18</v>
      </c>
      <c r="L22" s="110">
        <v>6</v>
      </c>
      <c r="M22" s="110"/>
      <c r="N22" s="110">
        <v>12</v>
      </c>
      <c r="O22" s="110">
        <f t="shared" si="3"/>
        <v>90</v>
      </c>
      <c r="P22" s="110"/>
      <c r="Q22" s="110"/>
      <c r="R22" s="121"/>
      <c r="S22" s="121">
        <v>3</v>
      </c>
      <c r="T22" s="121"/>
      <c r="U22" s="121"/>
    </row>
    <row r="23" spans="1:22" ht="52" x14ac:dyDescent="0.3">
      <c r="A23" s="124" t="s">
        <v>236</v>
      </c>
      <c r="B23" s="131" t="s">
        <v>144</v>
      </c>
      <c r="C23" s="126" t="s">
        <v>237</v>
      </c>
      <c r="D23" s="132" t="s">
        <v>238</v>
      </c>
      <c r="E23" s="129">
        <v>2</v>
      </c>
      <c r="F23" s="129"/>
      <c r="G23" s="133"/>
      <c r="H23" s="133"/>
      <c r="I23" s="134">
        <v>2</v>
      </c>
      <c r="J23" s="134">
        <f>I23*36</f>
        <v>72</v>
      </c>
      <c r="K23" s="134">
        <v>12</v>
      </c>
      <c r="L23" s="134">
        <v>6</v>
      </c>
      <c r="M23" s="134"/>
      <c r="N23" s="134">
        <v>6</v>
      </c>
      <c r="O23" s="135">
        <f t="shared" si="3"/>
        <v>60</v>
      </c>
      <c r="P23" s="110"/>
      <c r="Q23" s="110"/>
      <c r="R23" s="110">
        <v>2</v>
      </c>
      <c r="S23" s="110"/>
      <c r="T23" s="110"/>
      <c r="U23" s="110"/>
      <c r="V23" s="91">
        <v>43</v>
      </c>
    </row>
    <row r="24" spans="1:22" ht="12.75" customHeight="1" x14ac:dyDescent="0.3">
      <c r="A24" s="241" t="s">
        <v>175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</row>
    <row r="25" spans="1:22" ht="25" customHeight="1" x14ac:dyDescent="0.3">
      <c r="A25" s="113" t="s">
        <v>176</v>
      </c>
      <c r="B25" s="108"/>
      <c r="C25" s="136" t="s">
        <v>177</v>
      </c>
      <c r="D25" s="122" t="s">
        <v>178</v>
      </c>
      <c r="E25" s="121">
        <v>2</v>
      </c>
      <c r="F25" s="121"/>
      <c r="G25" s="110"/>
      <c r="H25" s="110"/>
      <c r="I25" s="110">
        <v>3</v>
      </c>
      <c r="J25" s="110">
        <v>108</v>
      </c>
      <c r="K25" s="110">
        <f>I25*6</f>
        <v>18</v>
      </c>
      <c r="L25" s="110">
        <v>6</v>
      </c>
      <c r="M25" s="110"/>
      <c r="N25" s="110">
        <v>12</v>
      </c>
      <c r="O25" s="110">
        <f>J25-K25</f>
        <v>90</v>
      </c>
      <c r="P25" s="110"/>
      <c r="Q25" s="110"/>
      <c r="R25" s="121">
        <v>3</v>
      </c>
      <c r="S25" s="121"/>
      <c r="T25" s="121"/>
      <c r="U25" s="121"/>
    </row>
    <row r="26" spans="1:22" ht="52" x14ac:dyDescent="0.3">
      <c r="A26" s="113" t="s">
        <v>147</v>
      </c>
      <c r="B26" s="114"/>
      <c r="C26" s="258" t="s">
        <v>179</v>
      </c>
      <c r="D26" s="123" t="s">
        <v>180</v>
      </c>
      <c r="E26" s="110">
        <v>3</v>
      </c>
      <c r="F26" s="110"/>
      <c r="G26" s="110"/>
      <c r="H26" s="110"/>
      <c r="I26" s="110">
        <v>4</v>
      </c>
      <c r="J26" s="110">
        <f>I26*36</f>
        <v>144</v>
      </c>
      <c r="K26" s="110">
        <f>I26*6</f>
        <v>24</v>
      </c>
      <c r="L26" s="110">
        <v>10</v>
      </c>
      <c r="M26" s="110"/>
      <c r="N26" s="110">
        <v>14</v>
      </c>
      <c r="O26" s="110">
        <f t="shared" ref="O26" si="6">J26-K26</f>
        <v>120</v>
      </c>
      <c r="P26" s="110"/>
      <c r="Q26" s="110"/>
      <c r="R26" s="110">
        <v>2</v>
      </c>
      <c r="S26" s="110">
        <v>2</v>
      </c>
      <c r="T26" s="110"/>
      <c r="U26" s="121"/>
    </row>
    <row r="27" spans="1:22" ht="39" x14ac:dyDescent="0.3">
      <c r="A27" s="113" t="s">
        <v>147</v>
      </c>
      <c r="B27" s="114"/>
      <c r="C27" s="258" t="s">
        <v>181</v>
      </c>
      <c r="D27" s="122" t="s">
        <v>182</v>
      </c>
      <c r="E27" s="110">
        <v>3</v>
      </c>
      <c r="F27" s="110"/>
      <c r="G27" s="110"/>
      <c r="H27" s="110"/>
      <c r="I27" s="110">
        <v>2</v>
      </c>
      <c r="J27" s="110">
        <v>72</v>
      </c>
      <c r="K27" s="110">
        <f>I27*6</f>
        <v>12</v>
      </c>
      <c r="L27" s="110">
        <v>4</v>
      </c>
      <c r="M27" s="110"/>
      <c r="N27" s="110">
        <v>8</v>
      </c>
      <c r="O27" s="110">
        <f>J27-K27</f>
        <v>60</v>
      </c>
      <c r="P27" s="110"/>
      <c r="Q27" s="110"/>
      <c r="R27" s="110"/>
      <c r="S27" s="110">
        <v>2</v>
      </c>
      <c r="T27" s="110"/>
      <c r="U27" s="121"/>
    </row>
    <row r="28" spans="1:22" ht="39" x14ac:dyDescent="0.3">
      <c r="A28" s="113" t="s">
        <v>147</v>
      </c>
      <c r="B28" s="114"/>
      <c r="C28" s="258" t="s">
        <v>183</v>
      </c>
      <c r="D28" s="122" t="s">
        <v>242</v>
      </c>
      <c r="E28" s="110"/>
      <c r="F28" s="110">
        <v>3</v>
      </c>
      <c r="G28" s="110"/>
      <c r="H28" s="110"/>
      <c r="I28" s="110">
        <v>2</v>
      </c>
      <c r="J28" s="110">
        <v>72</v>
      </c>
      <c r="K28" s="110">
        <f>I28*6</f>
        <v>12</v>
      </c>
      <c r="L28" s="110">
        <v>4</v>
      </c>
      <c r="M28" s="110"/>
      <c r="N28" s="110">
        <v>8</v>
      </c>
      <c r="O28" s="110">
        <f>J28-K28</f>
        <v>60</v>
      </c>
      <c r="P28" s="110"/>
      <c r="Q28" s="110"/>
      <c r="R28" s="110"/>
      <c r="S28" s="110">
        <v>2</v>
      </c>
      <c r="T28" s="110"/>
      <c r="U28" s="121"/>
      <c r="V28" s="91">
        <v>11</v>
      </c>
    </row>
    <row r="29" spans="1:22" x14ac:dyDescent="0.3">
      <c r="A29" s="137"/>
      <c r="B29" s="170"/>
      <c r="C29" s="246" t="s">
        <v>184</v>
      </c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</row>
    <row r="30" spans="1:22" ht="26" x14ac:dyDescent="0.3">
      <c r="A30" s="110" t="s">
        <v>147</v>
      </c>
      <c r="B30" s="170"/>
      <c r="C30" s="138" t="s">
        <v>185</v>
      </c>
      <c r="D30" s="139" t="s">
        <v>186</v>
      </c>
      <c r="E30" s="140"/>
      <c r="F30" s="121">
        <v>2</v>
      </c>
      <c r="G30" s="141"/>
      <c r="H30" s="141"/>
      <c r="I30" s="110">
        <v>3</v>
      </c>
      <c r="J30" s="110">
        <f>I30*36</f>
        <v>108</v>
      </c>
      <c r="K30" s="110">
        <f t="shared" ref="K30:K39" si="7">I30*6</f>
        <v>18</v>
      </c>
      <c r="L30" s="110">
        <v>6</v>
      </c>
      <c r="M30" s="142"/>
      <c r="N30" s="110">
        <v>12</v>
      </c>
      <c r="O30" s="110">
        <f>J30-K30</f>
        <v>90</v>
      </c>
      <c r="P30" s="141"/>
      <c r="Q30" s="143"/>
      <c r="R30" s="144"/>
      <c r="S30" s="141"/>
      <c r="T30" s="121"/>
      <c r="U30" s="141"/>
    </row>
    <row r="31" spans="1:22" ht="30.9" customHeight="1" x14ac:dyDescent="0.3">
      <c r="A31" s="110" t="s">
        <v>147</v>
      </c>
      <c r="B31" s="170"/>
      <c r="C31" s="138" t="s">
        <v>187</v>
      </c>
      <c r="D31" s="139" t="s">
        <v>188</v>
      </c>
      <c r="E31" s="140"/>
      <c r="F31" s="121">
        <v>2</v>
      </c>
      <c r="G31" s="141"/>
      <c r="H31" s="141"/>
      <c r="I31" s="110">
        <v>3</v>
      </c>
      <c r="J31" s="110">
        <f>I31*36</f>
        <v>108</v>
      </c>
      <c r="K31" s="110">
        <f t="shared" si="7"/>
        <v>18</v>
      </c>
      <c r="L31" s="110">
        <v>6</v>
      </c>
      <c r="M31" s="142"/>
      <c r="N31" s="110">
        <v>12</v>
      </c>
      <c r="O31" s="110">
        <f>J31-K31</f>
        <v>90</v>
      </c>
      <c r="P31" s="141"/>
      <c r="Q31" s="143"/>
      <c r="R31" s="144">
        <v>3</v>
      </c>
      <c r="S31" s="141"/>
      <c r="T31" s="121"/>
      <c r="U31" s="141"/>
    </row>
    <row r="32" spans="1:22" ht="26" x14ac:dyDescent="0.3">
      <c r="A32" s="110" t="s">
        <v>147</v>
      </c>
      <c r="B32" s="114"/>
      <c r="C32" s="145" t="s">
        <v>189</v>
      </c>
      <c r="D32" s="146" t="s">
        <v>195</v>
      </c>
      <c r="E32" s="110"/>
      <c r="F32" s="110">
        <v>4</v>
      </c>
      <c r="G32" s="117"/>
      <c r="H32" s="116"/>
      <c r="I32" s="110">
        <v>3</v>
      </c>
      <c r="J32" s="110">
        <f t="shared" ref="J32:J33" si="8">I32*36</f>
        <v>108</v>
      </c>
      <c r="K32" s="110">
        <f t="shared" ref="K32:K36" si="9">I32*6</f>
        <v>18</v>
      </c>
      <c r="L32" s="110">
        <v>6</v>
      </c>
      <c r="M32" s="142"/>
      <c r="N32" s="110">
        <v>12</v>
      </c>
      <c r="O32" s="110">
        <f t="shared" ref="O32:O36" si="10">J32-K32</f>
        <v>90</v>
      </c>
      <c r="P32" s="116"/>
      <c r="Q32" s="110"/>
      <c r="R32" s="110"/>
      <c r="S32" s="110"/>
      <c r="T32" s="110"/>
      <c r="U32" s="110"/>
    </row>
    <row r="33" spans="1:22" ht="26.65" customHeight="1" x14ac:dyDescent="0.3">
      <c r="A33" s="110" t="s">
        <v>147</v>
      </c>
      <c r="B33" s="114"/>
      <c r="C33" s="145" t="s">
        <v>191</v>
      </c>
      <c r="D33" s="146" t="s">
        <v>197</v>
      </c>
      <c r="E33" s="110"/>
      <c r="F33" s="110">
        <v>4</v>
      </c>
      <c r="G33" s="117"/>
      <c r="H33" s="116"/>
      <c r="I33" s="110">
        <v>3</v>
      </c>
      <c r="J33" s="110">
        <f t="shared" si="8"/>
        <v>108</v>
      </c>
      <c r="K33" s="110">
        <f t="shared" si="9"/>
        <v>18</v>
      </c>
      <c r="L33" s="110">
        <v>6</v>
      </c>
      <c r="M33" s="142"/>
      <c r="N33" s="110">
        <v>12</v>
      </c>
      <c r="O33" s="110">
        <f t="shared" si="10"/>
        <v>90</v>
      </c>
      <c r="P33" s="116"/>
      <c r="Q33" s="110"/>
      <c r="R33" s="110"/>
      <c r="S33" s="110"/>
      <c r="T33" s="110">
        <v>3</v>
      </c>
      <c r="U33" s="110"/>
    </row>
    <row r="34" spans="1:22" ht="26" x14ac:dyDescent="0.3">
      <c r="A34" s="113" t="s">
        <v>199</v>
      </c>
      <c r="B34" s="170"/>
      <c r="C34" s="145" t="s">
        <v>192</v>
      </c>
      <c r="D34" s="146" t="s">
        <v>198</v>
      </c>
      <c r="E34" s="121">
        <v>3</v>
      </c>
      <c r="F34" s="147"/>
      <c r="G34" s="143"/>
      <c r="H34" s="147"/>
      <c r="I34" s="110">
        <v>2</v>
      </c>
      <c r="J34" s="110">
        <v>72</v>
      </c>
      <c r="K34" s="110">
        <f t="shared" si="9"/>
        <v>12</v>
      </c>
      <c r="L34" s="110">
        <v>4</v>
      </c>
      <c r="M34" s="110"/>
      <c r="N34" s="110">
        <v>8</v>
      </c>
      <c r="O34" s="110">
        <f t="shared" si="10"/>
        <v>60</v>
      </c>
      <c r="P34" s="147"/>
      <c r="Q34" s="147"/>
      <c r="R34" s="147"/>
      <c r="S34" s="121">
        <v>2</v>
      </c>
      <c r="T34" s="121"/>
      <c r="U34" s="147"/>
    </row>
    <row r="35" spans="1:22" ht="26" x14ac:dyDescent="0.3">
      <c r="A35" s="148" t="s">
        <v>199</v>
      </c>
      <c r="B35" s="170"/>
      <c r="C35" s="145" t="s">
        <v>193</v>
      </c>
      <c r="D35" s="146" t="s">
        <v>200</v>
      </c>
      <c r="E35" s="121">
        <v>3</v>
      </c>
      <c r="F35" s="147"/>
      <c r="G35" s="143"/>
      <c r="H35" s="147"/>
      <c r="I35" s="110">
        <v>2</v>
      </c>
      <c r="J35" s="110">
        <v>72</v>
      </c>
      <c r="K35" s="110">
        <f t="shared" si="9"/>
        <v>12</v>
      </c>
      <c r="L35" s="110">
        <v>4</v>
      </c>
      <c r="M35" s="110"/>
      <c r="N35" s="110">
        <v>8</v>
      </c>
      <c r="O35" s="110">
        <f t="shared" si="10"/>
        <v>60</v>
      </c>
      <c r="P35" s="147"/>
      <c r="Q35" s="147"/>
      <c r="R35" s="147"/>
      <c r="S35" s="121"/>
      <c r="T35" s="121"/>
      <c r="U35" s="147"/>
    </row>
    <row r="36" spans="1:22" ht="39" x14ac:dyDescent="0.3">
      <c r="A36" s="124" t="s">
        <v>147</v>
      </c>
      <c r="B36" s="145"/>
      <c r="C36" s="145" t="s">
        <v>194</v>
      </c>
      <c r="D36" s="146" t="s">
        <v>201</v>
      </c>
      <c r="E36" s="110">
        <v>4</v>
      </c>
      <c r="F36" s="116"/>
      <c r="G36" s="149"/>
      <c r="H36" s="116"/>
      <c r="I36" s="110">
        <v>4</v>
      </c>
      <c r="J36" s="110">
        <f t="shared" ref="J36:J37" si="11">I36*36</f>
        <v>144</v>
      </c>
      <c r="K36" s="110">
        <f t="shared" si="9"/>
        <v>24</v>
      </c>
      <c r="L36" s="110">
        <v>10</v>
      </c>
      <c r="M36" s="110"/>
      <c r="N36" s="110">
        <v>14</v>
      </c>
      <c r="O36" s="110">
        <f t="shared" si="10"/>
        <v>120</v>
      </c>
      <c r="P36" s="116"/>
      <c r="Q36" s="116"/>
      <c r="R36" s="116"/>
      <c r="S36" s="110"/>
      <c r="T36" s="110"/>
      <c r="U36" s="116"/>
    </row>
    <row r="37" spans="1:22" ht="39" x14ac:dyDescent="0.3">
      <c r="A37" s="124" t="s">
        <v>147</v>
      </c>
      <c r="B37" s="145"/>
      <c r="C37" s="145" t="s">
        <v>196</v>
      </c>
      <c r="D37" s="146" t="s">
        <v>241</v>
      </c>
      <c r="E37" s="110">
        <v>4</v>
      </c>
      <c r="F37" s="116"/>
      <c r="G37" s="149"/>
      <c r="H37" s="116"/>
      <c r="I37" s="110">
        <v>4</v>
      </c>
      <c r="J37" s="110">
        <f t="shared" si="11"/>
        <v>144</v>
      </c>
      <c r="K37" s="110">
        <f t="shared" ref="K37:K38" si="12">I37*6</f>
        <v>24</v>
      </c>
      <c r="L37" s="110">
        <v>10</v>
      </c>
      <c r="M37" s="110"/>
      <c r="N37" s="110">
        <v>14</v>
      </c>
      <c r="O37" s="110">
        <f t="shared" ref="O37:O38" si="13">J37-K37</f>
        <v>120</v>
      </c>
      <c r="P37" s="116"/>
      <c r="Q37" s="116"/>
      <c r="R37" s="116"/>
      <c r="S37" s="110"/>
      <c r="T37" s="110">
        <v>4</v>
      </c>
      <c r="U37" s="116"/>
    </row>
    <row r="38" spans="1:22" ht="28.5" customHeight="1" x14ac:dyDescent="0.3">
      <c r="A38" s="150"/>
      <c r="B38" s="115"/>
      <c r="C38" s="145" t="s">
        <v>239</v>
      </c>
      <c r="D38" s="146" t="s">
        <v>202</v>
      </c>
      <c r="E38" s="110"/>
      <c r="F38" s="116"/>
      <c r="G38" s="149"/>
      <c r="H38" s="116"/>
      <c r="I38" s="110">
        <v>3</v>
      </c>
      <c r="J38" s="110">
        <f>I38*36</f>
        <v>108</v>
      </c>
      <c r="K38" s="110">
        <f t="shared" si="12"/>
        <v>18</v>
      </c>
      <c r="L38" s="110">
        <v>6</v>
      </c>
      <c r="M38" s="110"/>
      <c r="N38" s="110">
        <v>12</v>
      </c>
      <c r="O38" s="110">
        <f t="shared" si="13"/>
        <v>90</v>
      </c>
      <c r="P38" s="116"/>
      <c r="Q38" s="116"/>
      <c r="R38" s="116"/>
      <c r="S38" s="110"/>
      <c r="T38" s="110"/>
      <c r="U38" s="116"/>
    </row>
    <row r="39" spans="1:22" ht="39" x14ac:dyDescent="0.3">
      <c r="A39" s="113" t="s">
        <v>147</v>
      </c>
      <c r="B39" s="115"/>
      <c r="C39" s="151" t="s">
        <v>240</v>
      </c>
      <c r="D39" s="146" t="s">
        <v>203</v>
      </c>
      <c r="E39" s="110">
        <v>4</v>
      </c>
      <c r="F39" s="116"/>
      <c r="G39" s="149"/>
      <c r="H39" s="116"/>
      <c r="I39" s="110">
        <v>3</v>
      </c>
      <c r="J39" s="110">
        <f>I39*36</f>
        <v>108</v>
      </c>
      <c r="K39" s="110">
        <f t="shared" si="7"/>
        <v>18</v>
      </c>
      <c r="L39" s="110">
        <v>6</v>
      </c>
      <c r="M39" s="110"/>
      <c r="N39" s="110">
        <v>12</v>
      </c>
      <c r="O39" s="110">
        <f t="shared" ref="O39" si="14">J39-K39</f>
        <v>90</v>
      </c>
      <c r="P39" s="116"/>
      <c r="Q39" s="116"/>
      <c r="R39" s="116"/>
      <c r="S39" s="110"/>
      <c r="T39" s="110">
        <v>3</v>
      </c>
      <c r="U39" s="116"/>
      <c r="V39" s="91">
        <v>15</v>
      </c>
    </row>
    <row r="40" spans="1:22" s="153" customFormat="1" x14ac:dyDescent="0.3">
      <c r="A40" s="247"/>
      <c r="B40" s="247"/>
      <c r="C40" s="247"/>
      <c r="D40" s="152" t="s">
        <v>204</v>
      </c>
      <c r="E40" s="152"/>
      <c r="F40" s="152"/>
      <c r="G40" s="152"/>
      <c r="H40" s="152"/>
      <c r="I40" s="152">
        <f>SUM(I42:I47)</f>
        <v>42</v>
      </c>
      <c r="J40" s="152">
        <f>SUM(J42:J47)</f>
        <v>1512</v>
      </c>
      <c r="K40" s="152"/>
      <c r="L40" s="152"/>
      <c r="M40" s="152"/>
      <c r="N40" s="152"/>
      <c r="O40" s="152">
        <f>SUM(O42:O47)</f>
        <v>1512</v>
      </c>
      <c r="P40" s="152"/>
      <c r="Q40" s="152"/>
      <c r="R40" s="152"/>
      <c r="S40" s="152"/>
      <c r="T40" s="152"/>
      <c r="U40" s="152"/>
    </row>
    <row r="41" spans="1:22" x14ac:dyDescent="0.3">
      <c r="A41" s="248" t="s">
        <v>143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</row>
    <row r="42" spans="1:22" ht="26.5" x14ac:dyDescent="0.35">
      <c r="A42" s="113" t="s">
        <v>147</v>
      </c>
      <c r="B42" s="154" t="s">
        <v>144</v>
      </c>
      <c r="C42" s="155" t="s">
        <v>205</v>
      </c>
      <c r="D42" s="156" t="s">
        <v>206</v>
      </c>
      <c r="E42" s="157"/>
      <c r="F42" s="121">
        <v>1</v>
      </c>
      <c r="G42" s="157"/>
      <c r="H42" s="157"/>
      <c r="I42" s="158">
        <v>3</v>
      </c>
      <c r="J42" s="121">
        <f>I42*36</f>
        <v>108</v>
      </c>
      <c r="K42" s="157"/>
      <c r="L42" s="157"/>
      <c r="M42" s="157"/>
      <c r="N42" s="157"/>
      <c r="O42" s="121">
        <f>J42</f>
        <v>108</v>
      </c>
      <c r="P42" s="157"/>
      <c r="Q42" s="121">
        <v>3</v>
      </c>
      <c r="R42" s="121"/>
      <c r="S42" s="121"/>
      <c r="T42" s="121"/>
      <c r="U42" s="121"/>
    </row>
    <row r="43" spans="1:22" ht="26" x14ac:dyDescent="0.3">
      <c r="A43" s="113" t="s">
        <v>147</v>
      </c>
      <c r="B43" s="154" t="s">
        <v>144</v>
      </c>
      <c r="C43" s="155" t="s">
        <v>207</v>
      </c>
      <c r="D43" s="156" t="s">
        <v>208</v>
      </c>
      <c r="E43" s="157"/>
      <c r="F43" s="121">
        <v>2</v>
      </c>
      <c r="G43" s="157"/>
      <c r="H43" s="157"/>
      <c r="I43" s="121">
        <v>6</v>
      </c>
      <c r="J43" s="121">
        <f>I43*36</f>
        <v>216</v>
      </c>
      <c r="K43" s="157"/>
      <c r="L43" s="157"/>
      <c r="M43" s="157"/>
      <c r="N43" s="157"/>
      <c r="O43" s="121">
        <f>J43</f>
        <v>216</v>
      </c>
      <c r="P43" s="157"/>
      <c r="Q43" s="121"/>
      <c r="R43" s="121">
        <v>6</v>
      </c>
      <c r="S43" s="121"/>
      <c r="T43" s="121"/>
      <c r="U43" s="121"/>
    </row>
    <row r="44" spans="1:22" ht="26" x14ac:dyDescent="0.3">
      <c r="A44" s="113" t="s">
        <v>147</v>
      </c>
      <c r="B44" s="154" t="s">
        <v>144</v>
      </c>
      <c r="C44" s="155" t="s">
        <v>209</v>
      </c>
      <c r="D44" s="156" t="s">
        <v>210</v>
      </c>
      <c r="E44" s="157"/>
      <c r="F44" s="121">
        <v>5</v>
      </c>
      <c r="G44" s="157"/>
      <c r="H44" s="157"/>
      <c r="I44" s="121">
        <v>9</v>
      </c>
      <c r="J44" s="121">
        <f>I44*36</f>
        <v>324</v>
      </c>
      <c r="K44" s="157"/>
      <c r="L44" s="157"/>
      <c r="M44" s="157"/>
      <c r="N44" s="157"/>
      <c r="O44" s="121">
        <f>J44</f>
        <v>324</v>
      </c>
      <c r="P44" s="157"/>
      <c r="Q44" s="121"/>
      <c r="R44" s="121"/>
      <c r="S44" s="121"/>
      <c r="T44" s="121"/>
      <c r="U44" s="121">
        <v>9</v>
      </c>
      <c r="V44" s="91">
        <v>18</v>
      </c>
    </row>
    <row r="45" spans="1:22" x14ac:dyDescent="0.3">
      <c r="A45" s="248" t="s">
        <v>175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</row>
    <row r="46" spans="1:22" ht="26" x14ac:dyDescent="0.3">
      <c r="A46" s="113" t="s">
        <v>147</v>
      </c>
      <c r="B46" s="159"/>
      <c r="C46" s="155" t="s">
        <v>211</v>
      </c>
      <c r="D46" s="156" t="s">
        <v>212</v>
      </c>
      <c r="E46" s="157"/>
      <c r="F46" s="121">
        <v>5</v>
      </c>
      <c r="G46" s="157"/>
      <c r="H46" s="157"/>
      <c r="I46" s="121">
        <v>18</v>
      </c>
      <c r="J46" s="121">
        <f>I46*36</f>
        <v>648</v>
      </c>
      <c r="K46" s="157"/>
      <c r="L46" s="157"/>
      <c r="M46" s="157"/>
      <c r="N46" s="157"/>
      <c r="O46" s="121">
        <f>J46</f>
        <v>648</v>
      </c>
      <c r="P46" s="157"/>
      <c r="Q46" s="121"/>
      <c r="R46" s="121">
        <v>2</v>
      </c>
      <c r="S46" s="121">
        <v>10</v>
      </c>
      <c r="T46" s="121">
        <v>3</v>
      </c>
      <c r="U46" s="121">
        <v>3</v>
      </c>
    </row>
    <row r="47" spans="1:22" ht="26" x14ac:dyDescent="0.3">
      <c r="A47" s="113" t="s">
        <v>147</v>
      </c>
      <c r="B47" s="159"/>
      <c r="C47" s="155" t="s">
        <v>213</v>
      </c>
      <c r="D47" s="156" t="s">
        <v>214</v>
      </c>
      <c r="E47" s="157"/>
      <c r="F47" s="121">
        <v>4</v>
      </c>
      <c r="G47" s="157"/>
      <c r="H47" s="157"/>
      <c r="I47" s="121">
        <v>6</v>
      </c>
      <c r="J47" s="121">
        <f>I47*36</f>
        <v>216</v>
      </c>
      <c r="K47" s="157"/>
      <c r="L47" s="157"/>
      <c r="M47" s="157"/>
      <c r="N47" s="157"/>
      <c r="O47" s="121">
        <f>J47</f>
        <v>216</v>
      </c>
      <c r="P47" s="157"/>
      <c r="Q47" s="121"/>
      <c r="R47" s="121"/>
      <c r="S47" s="121"/>
      <c r="T47" s="121">
        <v>6</v>
      </c>
      <c r="U47" s="121"/>
      <c r="V47" s="91">
        <v>24</v>
      </c>
    </row>
    <row r="48" spans="1:22" x14ac:dyDescent="0.3">
      <c r="A48" s="157"/>
      <c r="B48" s="157"/>
      <c r="C48" s="244" t="s">
        <v>215</v>
      </c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</row>
    <row r="49" spans="1:22" ht="38.5" customHeight="1" x14ac:dyDescent="0.3">
      <c r="A49" s="113" t="s">
        <v>147</v>
      </c>
      <c r="B49" s="157"/>
      <c r="C49" s="155" t="s">
        <v>216</v>
      </c>
      <c r="D49" s="160" t="s">
        <v>217</v>
      </c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</row>
    <row r="50" spans="1:22" ht="53.5" customHeight="1" x14ac:dyDescent="0.3">
      <c r="A50" s="113" t="s">
        <v>147</v>
      </c>
      <c r="B50" s="110" t="s">
        <v>144</v>
      </c>
      <c r="C50" s="155" t="s">
        <v>218</v>
      </c>
      <c r="D50" s="160" t="s">
        <v>219</v>
      </c>
      <c r="E50" s="157"/>
      <c r="F50" s="157"/>
      <c r="G50" s="157"/>
      <c r="H50" s="157"/>
      <c r="I50" s="121">
        <v>9</v>
      </c>
      <c r="J50" s="121">
        <f>I50*36</f>
        <v>324</v>
      </c>
      <c r="K50" s="157"/>
      <c r="L50" s="157"/>
      <c r="M50" s="157"/>
      <c r="N50" s="157"/>
      <c r="O50" s="121">
        <v>324</v>
      </c>
      <c r="P50" s="157"/>
      <c r="Q50" s="157"/>
      <c r="R50" s="157"/>
      <c r="S50" s="157"/>
      <c r="T50" s="157"/>
      <c r="U50" s="110">
        <v>9</v>
      </c>
      <c r="V50" s="91">
        <v>9</v>
      </c>
    </row>
    <row r="51" spans="1:22" x14ac:dyDescent="0.3">
      <c r="A51" s="245" t="s">
        <v>220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</row>
    <row r="52" spans="1:22" x14ac:dyDescent="0.3">
      <c r="A52" s="245" t="s">
        <v>175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</row>
    <row r="53" spans="1:22" ht="53.5" customHeight="1" x14ac:dyDescent="0.3">
      <c r="A53" s="161" t="s">
        <v>147</v>
      </c>
      <c r="B53" s="162"/>
      <c r="C53" s="163" t="s">
        <v>221</v>
      </c>
      <c r="D53" s="164" t="s">
        <v>222</v>
      </c>
      <c r="E53" s="162"/>
      <c r="F53" s="162">
        <v>2</v>
      </c>
      <c r="G53" s="162"/>
      <c r="H53" s="162"/>
      <c r="I53" s="155">
        <v>2</v>
      </c>
      <c r="J53" s="155">
        <f>I53*36</f>
        <v>72</v>
      </c>
      <c r="K53" s="110">
        <f t="shared" ref="K53:K54" si="15">I53*6</f>
        <v>12</v>
      </c>
      <c r="L53" s="110">
        <v>4</v>
      </c>
      <c r="M53" s="110"/>
      <c r="N53" s="110">
        <v>8</v>
      </c>
      <c r="O53" s="110">
        <f t="shared" ref="O53:O54" si="16">J53-K53</f>
        <v>60</v>
      </c>
      <c r="P53" s="162"/>
      <c r="Q53" s="162"/>
      <c r="R53" s="162">
        <v>2</v>
      </c>
      <c r="S53" s="162"/>
      <c r="T53" s="162"/>
      <c r="U53" s="162"/>
    </row>
    <row r="54" spans="1:22" ht="53.5" customHeight="1" x14ac:dyDescent="0.3">
      <c r="A54" s="161" t="s">
        <v>147</v>
      </c>
      <c r="B54" s="162"/>
      <c r="C54" s="163" t="s">
        <v>223</v>
      </c>
      <c r="D54" s="165" t="s">
        <v>224</v>
      </c>
      <c r="E54" s="162"/>
      <c r="F54" s="162">
        <v>4</v>
      </c>
      <c r="G54" s="162"/>
      <c r="H54" s="162"/>
      <c r="I54" s="155">
        <v>2</v>
      </c>
      <c r="J54" s="155">
        <f>I54*36</f>
        <v>72</v>
      </c>
      <c r="K54" s="110">
        <f t="shared" si="15"/>
        <v>12</v>
      </c>
      <c r="L54" s="110">
        <v>4</v>
      </c>
      <c r="M54" s="110"/>
      <c r="N54" s="110">
        <v>8</v>
      </c>
      <c r="O54" s="110">
        <f t="shared" si="16"/>
        <v>60</v>
      </c>
      <c r="P54" s="162"/>
      <c r="Q54" s="162"/>
      <c r="R54" s="162"/>
      <c r="S54" s="162"/>
      <c r="T54" s="162">
        <v>2</v>
      </c>
      <c r="U54" s="162"/>
    </row>
    <row r="55" spans="1:22" ht="13.15" customHeight="1" x14ac:dyDescent="0.35">
      <c r="A55" s="241"/>
      <c r="B55" s="241"/>
      <c r="C55" s="241"/>
      <c r="D55" s="104" t="s">
        <v>225</v>
      </c>
      <c r="E55" s="100">
        <v>12</v>
      </c>
      <c r="F55" s="168"/>
      <c r="G55" s="105"/>
      <c r="H55" s="168"/>
      <c r="I55" s="171"/>
      <c r="J55" s="167"/>
      <c r="K55" s="167"/>
      <c r="L55" s="167"/>
      <c r="M55" s="167"/>
      <c r="N55" s="167"/>
      <c r="O55" s="167"/>
      <c r="P55" s="167"/>
      <c r="Q55" s="172">
        <v>3</v>
      </c>
      <c r="R55" s="172">
        <v>2</v>
      </c>
      <c r="S55" s="172">
        <v>2</v>
      </c>
      <c r="T55" s="172">
        <v>3</v>
      </c>
      <c r="U55" s="174">
        <v>2</v>
      </c>
    </row>
    <row r="56" spans="1:22" ht="12" customHeight="1" x14ac:dyDescent="0.35">
      <c r="A56" s="241"/>
      <c r="B56" s="241"/>
      <c r="C56" s="241"/>
      <c r="D56" s="104" t="s">
        <v>226</v>
      </c>
      <c r="E56" s="175"/>
      <c r="F56" s="168">
        <v>16</v>
      </c>
      <c r="G56" s="105">
        <v>1</v>
      </c>
      <c r="H56" s="168"/>
      <c r="I56" s="171"/>
      <c r="J56" s="167"/>
      <c r="K56" s="167"/>
      <c r="L56" s="167"/>
      <c r="M56" s="167"/>
      <c r="N56" s="167"/>
      <c r="O56" s="167"/>
      <c r="P56" s="167"/>
      <c r="Q56" s="172">
        <v>6</v>
      </c>
      <c r="R56" s="172">
        <v>3</v>
      </c>
      <c r="S56" s="172">
        <v>3</v>
      </c>
      <c r="T56" s="172">
        <v>3</v>
      </c>
      <c r="U56" s="176">
        <v>2</v>
      </c>
    </row>
    <row r="57" spans="1:22" ht="12.65" customHeight="1" x14ac:dyDescent="0.3">
      <c r="A57" s="241"/>
      <c r="B57" s="241"/>
      <c r="C57" s="241"/>
      <c r="D57" s="104" t="s">
        <v>227</v>
      </c>
      <c r="E57" s="169"/>
      <c r="F57" s="167"/>
      <c r="G57" s="167" t="s">
        <v>228</v>
      </c>
      <c r="H57" s="167" t="s">
        <v>228</v>
      </c>
      <c r="I57" s="171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</row>
    <row r="58" spans="1:22" x14ac:dyDescent="0.3">
      <c r="E58" s="177"/>
      <c r="I58" s="177"/>
    </row>
    <row r="59" spans="1:22" x14ac:dyDescent="0.3">
      <c r="D59" s="173" t="s">
        <v>229</v>
      </c>
      <c r="E59" s="178" t="s">
        <v>230</v>
      </c>
      <c r="F59" s="178"/>
      <c r="G59" s="178"/>
      <c r="H59" s="178" t="s">
        <v>31</v>
      </c>
      <c r="I59" s="178"/>
      <c r="J59" s="178"/>
      <c r="K59" s="178"/>
    </row>
    <row r="60" spans="1:22" x14ac:dyDescent="0.3">
      <c r="E60" s="177"/>
      <c r="I60" s="177"/>
    </row>
    <row r="61" spans="1:22" x14ac:dyDescent="0.3">
      <c r="D61" s="173" t="s">
        <v>231</v>
      </c>
      <c r="E61" s="242" t="s">
        <v>232</v>
      </c>
      <c r="F61" s="242"/>
      <c r="G61" s="242"/>
      <c r="H61" s="242"/>
      <c r="I61" s="242"/>
      <c r="J61" s="242"/>
      <c r="K61" s="242"/>
      <c r="L61" s="242"/>
    </row>
    <row r="62" spans="1:22" x14ac:dyDescent="0.3">
      <c r="E62" s="177"/>
      <c r="I62" s="177"/>
    </row>
    <row r="63" spans="1:22" x14ac:dyDescent="0.3">
      <c r="D63" s="173" t="s">
        <v>233</v>
      </c>
      <c r="E63" s="243" t="s">
        <v>234</v>
      </c>
      <c r="F63" s="243"/>
      <c r="G63" s="243"/>
      <c r="H63" s="243"/>
      <c r="I63" s="243"/>
      <c r="J63" s="243"/>
      <c r="K63" s="243"/>
      <c r="L63" s="243"/>
    </row>
    <row r="64" spans="1:22" x14ac:dyDescent="0.3">
      <c r="E64" s="177"/>
      <c r="I64" s="177"/>
    </row>
    <row r="65" spans="5:9" x14ac:dyDescent="0.3">
      <c r="E65" s="177"/>
      <c r="I65" s="177"/>
    </row>
  </sheetData>
  <mergeCells count="33">
    <mergeCell ref="A1:U1"/>
    <mergeCell ref="A2:A4"/>
    <mergeCell ref="B2:B4"/>
    <mergeCell ref="C2:C4"/>
    <mergeCell ref="D2:D4"/>
    <mergeCell ref="E2:H3"/>
    <mergeCell ref="I2:I4"/>
    <mergeCell ref="J2:J4"/>
    <mergeCell ref="K2:N2"/>
    <mergeCell ref="O2:O4"/>
    <mergeCell ref="P2:P4"/>
    <mergeCell ref="Q2:R2"/>
    <mergeCell ref="S2:T2"/>
    <mergeCell ref="K3:K4"/>
    <mergeCell ref="L3:N3"/>
    <mergeCell ref="B5:D5"/>
    <mergeCell ref="B6:D6"/>
    <mergeCell ref="B7:D7"/>
    <mergeCell ref="A8:C8"/>
    <mergeCell ref="D8:U8"/>
    <mergeCell ref="A24:U24"/>
    <mergeCell ref="C29:U29"/>
    <mergeCell ref="A40:C40"/>
    <mergeCell ref="A41:U41"/>
    <mergeCell ref="A45:U45"/>
    <mergeCell ref="A57:C57"/>
    <mergeCell ref="E61:L61"/>
    <mergeCell ref="E63:L63"/>
    <mergeCell ref="C48:U48"/>
    <mergeCell ref="A51:U51"/>
    <mergeCell ref="A52:U52"/>
    <mergeCell ref="A55:C55"/>
    <mergeCell ref="A56:C56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УП(титул.)</vt:lpstr>
      <vt:lpstr>Маг. заочн. ф.</vt:lpstr>
      <vt:lpstr>План УП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user</cp:lastModifiedBy>
  <cp:revision>17</cp:revision>
  <dcterms:created xsi:type="dcterms:W3CDTF">2023-03-27T16:06:47Z</dcterms:created>
  <dcterms:modified xsi:type="dcterms:W3CDTF">2023-08-28T09:28:32Z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