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Планы 2022-2023\!Планы кафедра ПНО 2023\"/>
    </mc:Choice>
  </mc:AlternateContent>
  <xr:revisionPtr revIDLastSave="0" documentId="13_ncr:1_{41ED6C8E-908F-4E3B-A9AE-2F163AC0348A}" xr6:coauthVersionLast="47" xr6:coauthVersionMax="47" xr10:uidLastSave="{00000000-0000-0000-0000-000000000000}"/>
  <bookViews>
    <workbookView xWindow="-110" yWindow="-110" windowWidth="21820" windowHeight="13900" tabRatio="500" activeTab="2" xr2:uid="{00000000-000D-0000-FFFF-FFFF00000000}"/>
  </bookViews>
  <sheets>
    <sheet name="Форма УП(титул.)" sheetId="1" r:id="rId1"/>
    <sheet name="Маг. очн. ф." sheetId="2" r:id="rId2"/>
    <sheet name="План УП 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T6" i="3" l="1"/>
  <c r="S6" i="3"/>
  <c r="R6" i="3"/>
  <c r="Q6" i="3"/>
  <c r="J43" i="3"/>
  <c r="K5" i="3"/>
  <c r="J5" i="3"/>
  <c r="O57" i="3"/>
  <c r="O56" i="3"/>
  <c r="K7" i="3"/>
  <c r="L7" i="3"/>
  <c r="L5" i="3" s="1"/>
  <c r="M7" i="3"/>
  <c r="N7" i="3"/>
  <c r="O35" i="3"/>
  <c r="O36" i="3"/>
  <c r="O37" i="3"/>
  <c r="O38" i="3"/>
  <c r="O39" i="3"/>
  <c r="O40" i="3"/>
  <c r="O41" i="3"/>
  <c r="O42" i="3"/>
  <c r="O22" i="3"/>
  <c r="O20" i="3"/>
  <c r="J24" i="3"/>
  <c r="O24" i="3" s="1"/>
  <c r="O11" i="3" l="1"/>
  <c r="O12" i="3"/>
  <c r="O16" i="3"/>
  <c r="O17" i="3"/>
  <c r="O18" i="3"/>
  <c r="O23" i="3"/>
  <c r="O10" i="3"/>
  <c r="O29" i="3"/>
  <c r="E58" i="3" l="1"/>
  <c r="J57" i="3"/>
  <c r="J56" i="3"/>
  <c r="J53" i="3"/>
  <c r="J7" i="3" s="1"/>
  <c r="J50" i="3"/>
  <c r="O50" i="3" s="1"/>
  <c r="J49" i="3"/>
  <c r="J47" i="3"/>
  <c r="O47" i="3" s="1"/>
  <c r="J46" i="3"/>
  <c r="O46" i="3" s="1"/>
  <c r="J45" i="3"/>
  <c r="J42" i="3"/>
  <c r="J41" i="3"/>
  <c r="J40" i="3"/>
  <c r="J39" i="3"/>
  <c r="J32" i="3"/>
  <c r="O32" i="3" s="1"/>
  <c r="O7" i="3" s="1"/>
  <c r="J31" i="3"/>
  <c r="O31" i="3" s="1"/>
  <c r="O28" i="3"/>
  <c r="J27" i="3"/>
  <c r="O27" i="3" s="1"/>
  <c r="O26" i="3"/>
  <c r="J21" i="3"/>
  <c r="O21" i="3" s="1"/>
  <c r="J19" i="3"/>
  <c r="O19" i="3" s="1"/>
  <c r="J15" i="3"/>
  <c r="O15" i="3" s="1"/>
  <c r="J14" i="3"/>
  <c r="O14" i="3" s="1"/>
  <c r="J13" i="3"/>
  <c r="N5" i="3"/>
  <c r="M5" i="3"/>
  <c r="M6" i="3"/>
  <c r="F6" i="3"/>
  <c r="O49" i="3" l="1"/>
  <c r="O13" i="3"/>
  <c r="O45" i="3"/>
  <c r="O43" i="3" l="1"/>
  <c r="O5" i="3"/>
</calcChain>
</file>

<file path=xl/sharedStrings.xml><?xml version="1.0" encoding="utf-8"?>
<sst xmlns="http://schemas.openxmlformats.org/spreadsheetml/2006/main" count="447" uniqueCount="230">
  <si>
    <t>МИНИСТЕРСТВО НАУКИ И ВЫСШЕГО ОБРАЗОВАНИЯ РОССИЙСКОЙ ФЕДЕРАЦИИ</t>
  </si>
  <si>
    <t>Федеральное государственное бюджетное образовательное учреждение высшего образования</t>
  </si>
  <si>
    <t>Мариупольский государственный университет имени А.И. Куинджи</t>
  </si>
  <si>
    <t>УТВЕРЖДАЮ</t>
  </si>
  <si>
    <t xml:space="preserve">И. о. ректора </t>
  </si>
  <si>
    <t xml:space="preserve"> План одобрен решением Ученого совета вуза
</t>
  </si>
  <si>
    <t>___________Л.А. Сиволап</t>
  </si>
  <si>
    <t xml:space="preserve">  от  "___" _________  20___,  протокол № __ </t>
  </si>
  <si>
    <t>"___" ____________  20___ г.</t>
  </si>
  <si>
    <r>
      <rPr>
        <b/>
        <sz val="19"/>
        <color rgb="FF2A2A2A"/>
        <rFont val="Times New Roman"/>
        <family val="1"/>
        <charset val="204"/>
      </rPr>
      <t xml:space="preserve">УЧЕБНЫЙ </t>
    </r>
    <r>
      <rPr>
        <b/>
        <sz val="19"/>
        <color rgb="FF2B2B2B"/>
        <rFont val="Times New Roman"/>
        <family val="1"/>
        <charset val="204"/>
      </rPr>
      <t xml:space="preserve">ПЛАН
</t>
    </r>
    <r>
      <rPr>
        <sz val="10"/>
        <color rgb="FF000000"/>
        <rFont val="Times New Roman"/>
        <family val="1"/>
        <charset val="204"/>
      </rPr>
      <t xml:space="preserve">
</t>
    </r>
  </si>
  <si>
    <t>по программе:  Педагогическое образование</t>
  </si>
  <si>
    <t>направление 44.04.01  Менеджмент в образовании</t>
  </si>
  <si>
    <t>(код, наименование)</t>
  </si>
  <si>
    <t>Направленность 
(профиль):</t>
  </si>
  <si>
    <t>Менеджмент в образовании</t>
  </si>
  <si>
    <t>Год начала подготовки (по учебному плану)  _______</t>
  </si>
  <si>
    <t>Кафедра:</t>
  </si>
  <si>
    <t>педагогики и начального образования</t>
  </si>
  <si>
    <t xml:space="preserve">Образовательный стандарт (ФГОС)           №126  от 22.02.2018           </t>
  </si>
  <si>
    <t>https://fgos.ru/fgos/fgos-44-04-01-pedagogicheskoe-obrazovanie-126</t>
  </si>
  <si>
    <t>Факультет:</t>
  </si>
  <si>
    <t>педагогический</t>
  </si>
  <si>
    <t xml:space="preserve">Квалификация:     </t>
  </si>
  <si>
    <t>магистр</t>
  </si>
  <si>
    <t>Форма обучения:</t>
  </si>
  <si>
    <t>очная</t>
  </si>
  <si>
    <t xml:space="preserve">Срок обучения:    </t>
  </si>
  <si>
    <t xml:space="preserve"> 2 года (согласно ФГОС)</t>
  </si>
  <si>
    <t>СОГЛАСОВАНО</t>
  </si>
  <si>
    <t xml:space="preserve">Первый проректор                                    </t>
  </si>
  <si>
    <t>_______________</t>
  </si>
  <si>
    <t>Д.В. Адамов</t>
  </si>
  <si>
    <t>Начальник Учебно-методического управления</t>
  </si>
  <si>
    <t>А.В. Кошельник</t>
  </si>
  <si>
    <t xml:space="preserve">Декан факультета  </t>
  </si>
  <si>
    <t>______________</t>
  </si>
  <si>
    <t>О.А. Березина</t>
  </si>
  <si>
    <t xml:space="preserve">Руководитель ОП   </t>
  </si>
  <si>
    <t>И.Б. Тимофеева</t>
  </si>
  <si>
    <t>Приложение 3</t>
  </si>
  <si>
    <t>КАЛЕНДАРНЫЙ УЧЕБНЫЙ ГРАФИК НА 2023-2024 УЧЕБНЫЙ ГОД</t>
  </si>
  <si>
    <t>Образовательные программы МАГИСТРАТУРЫ</t>
  </si>
  <si>
    <t>ОЧНАЯ ФОРМА ОБУЧЕНИЯ</t>
  </si>
  <si>
    <t>Мес.</t>
  </si>
  <si>
    <t>Сентябрь</t>
  </si>
  <si>
    <t>29-5</t>
  </si>
  <si>
    <t>Октябрь</t>
  </si>
  <si>
    <t>27-2</t>
  </si>
  <si>
    <t>Ноябрь</t>
  </si>
  <si>
    <t>Декабрь</t>
  </si>
  <si>
    <t>29-4</t>
  </si>
  <si>
    <t>Январь</t>
  </si>
  <si>
    <t>26-1</t>
  </si>
  <si>
    <t>Февраль</t>
  </si>
  <si>
    <t>23-29</t>
  </si>
  <si>
    <t>Март</t>
  </si>
  <si>
    <t>Апрель</t>
  </si>
  <si>
    <t>26-2</t>
  </si>
  <si>
    <t>Май</t>
  </si>
  <si>
    <t>31-6</t>
  </si>
  <si>
    <t>Июнь</t>
  </si>
  <si>
    <t>28-4</t>
  </si>
  <si>
    <t>Июль</t>
  </si>
  <si>
    <t>Август</t>
  </si>
  <si>
    <t>Даты</t>
  </si>
  <si>
    <t>1-7</t>
  </si>
  <si>
    <t>8-14</t>
  </si>
  <si>
    <t>15-21</t>
  </si>
  <si>
    <t>22-28</t>
  </si>
  <si>
    <t>6-12</t>
  </si>
  <si>
    <t>13-19</t>
  </si>
  <si>
    <t>20-26</t>
  </si>
  <si>
    <t>3-9</t>
  </si>
  <si>
    <t>10-16</t>
  </si>
  <si>
    <t>17-23</t>
  </si>
  <si>
    <t>24-30</t>
  </si>
  <si>
    <t>5-11</t>
  </si>
  <si>
    <t>12-18</t>
  </si>
  <si>
    <t>19-25</t>
  </si>
  <si>
    <t>2-8</t>
  </si>
  <si>
    <t>9-15</t>
  </si>
  <si>
    <t>16-22</t>
  </si>
  <si>
    <t>7-13</t>
  </si>
  <si>
    <t>14-20</t>
  </si>
  <si>
    <t>21-27</t>
  </si>
  <si>
    <t>23-31</t>
  </si>
  <si>
    <t>Нед.</t>
  </si>
  <si>
    <t>П</t>
  </si>
  <si>
    <t>*</t>
  </si>
  <si>
    <t>Э</t>
  </si>
  <si>
    <t>ПА</t>
  </si>
  <si>
    <t>К</t>
  </si>
  <si>
    <t>ГИА</t>
  </si>
  <si>
    <t xml:space="preserve">            </t>
  </si>
  <si>
    <t>ОБОЗНАЧЕНИЯ:</t>
  </si>
  <si>
    <t xml:space="preserve"> - теоретическое обучение и практическая подготовка, Э - экзаменационная сессия, ПА - повторная промежуточная аттестация, ГИА - государственная итоговая аттестация, </t>
  </si>
  <si>
    <t>К - каникулы, * - нерабочие праздничные дни (не включая воскресенья).</t>
  </si>
  <si>
    <t xml:space="preserve">План учебного процесса </t>
  </si>
  <si>
    <t>Кафедра</t>
  </si>
  <si>
    <t>Считать в плане</t>
  </si>
  <si>
    <t>Шифр</t>
  </si>
  <si>
    <t>Наименование</t>
  </si>
  <si>
    <t>Форма контроля</t>
  </si>
  <si>
    <t>Количество зачетных единиц</t>
  </si>
  <si>
    <t>Общий обьем</t>
  </si>
  <si>
    <t>Контактная работа
(аудиторная)</t>
  </si>
  <si>
    <t>СР</t>
  </si>
  <si>
    <t>Прак. подгот</t>
  </si>
  <si>
    <t>Курс 1</t>
  </si>
  <si>
    <t>Курс 2</t>
  </si>
  <si>
    <t>всего</t>
  </si>
  <si>
    <t>в том  числе</t>
  </si>
  <si>
    <t>1 семестр</t>
  </si>
  <si>
    <t xml:space="preserve">2 семестр </t>
  </si>
  <si>
    <t xml:space="preserve">3 семестр </t>
  </si>
  <si>
    <t>4 семестр</t>
  </si>
  <si>
    <t>Экзамен</t>
  </si>
  <si>
    <t>Зачет</t>
  </si>
  <si>
    <t>Зачет с оц.</t>
  </si>
  <si>
    <t>КР</t>
  </si>
  <si>
    <t>лекции</t>
  </si>
  <si>
    <t>лабораторные</t>
  </si>
  <si>
    <t>практические, семинарские</t>
  </si>
  <si>
    <t>з.е.</t>
  </si>
  <si>
    <t>Итого (с факультативами)</t>
  </si>
  <si>
    <t>Итого (без факультативов)</t>
  </si>
  <si>
    <t>Общая трудоемкость программы</t>
  </si>
  <si>
    <t>Блок 1.Дисциплины (модули)</t>
  </si>
  <si>
    <t>Обязательная часть</t>
  </si>
  <si>
    <t>+</t>
  </si>
  <si>
    <t>Б1.О.01</t>
  </si>
  <si>
    <t>История и философия науки</t>
  </si>
  <si>
    <t>ПНО</t>
  </si>
  <si>
    <t>Б1.О.02</t>
  </si>
  <si>
    <t>Педагогика высшей школы</t>
  </si>
  <si>
    <t>Б1.О.03</t>
  </si>
  <si>
    <t>Методология и методы научных исследований</t>
  </si>
  <si>
    <t>Б1.О.04</t>
  </si>
  <si>
    <t xml:space="preserve">Охрана труда </t>
  </si>
  <si>
    <t>Б1.О.05</t>
  </si>
  <si>
    <t>Иностранный язык в профессиональной деятельности</t>
  </si>
  <si>
    <t xml:space="preserve"> </t>
  </si>
  <si>
    <t>Б1.О.06</t>
  </si>
  <si>
    <t>Управление финансово-экономической деятельностью предприятия</t>
  </si>
  <si>
    <t>Б1.О.07</t>
  </si>
  <si>
    <t>Академический стиль в научных исследованиях</t>
  </si>
  <si>
    <t>Б1.О.08</t>
  </si>
  <si>
    <t>Управление образовательными системами</t>
  </si>
  <si>
    <t>Б1.О.09</t>
  </si>
  <si>
    <t>Мониторинг качества образования</t>
  </si>
  <si>
    <t>Б1.О.10</t>
  </si>
  <si>
    <t>Теория и практика управления в образовании</t>
  </si>
  <si>
    <t>Б1.О.11</t>
  </si>
  <si>
    <t>Международные исследования в образовании</t>
  </si>
  <si>
    <t>Б1.О.12</t>
  </si>
  <si>
    <t>Лидерство в образовательном учреждении</t>
  </si>
  <si>
    <t>Б1.О.13</t>
  </si>
  <si>
    <t>Административные процессы в образовательном учреждении</t>
  </si>
  <si>
    <t>Часть, формируемая участниками образовательных отношений</t>
  </si>
  <si>
    <t>ИСТ</t>
  </si>
  <si>
    <t>Б1.В.01</t>
  </si>
  <si>
    <t>Делопроизводство управления образовательной организацией</t>
  </si>
  <si>
    <t>Б1.В.02</t>
  </si>
  <si>
    <t>Проектирование и реализация индивидуальной образовательной программы обучающегося</t>
  </si>
  <si>
    <t>Б1.В.03</t>
  </si>
  <si>
    <t>Организация образовательного процесса для обучающегося с ОВЗ</t>
  </si>
  <si>
    <t>Б1.В.04</t>
  </si>
  <si>
    <t xml:space="preserve">  Б1.В.ДЭ.01 Элективные дисциплины (модули)</t>
  </si>
  <si>
    <t>Б1.В.ДЭ.01.01</t>
  </si>
  <si>
    <t xml:space="preserve">Проектный менеджмент в образовании </t>
  </si>
  <si>
    <t>Б1.В.ДЭ.01.02</t>
  </si>
  <si>
    <t xml:space="preserve">Самоменеджмент директора образовательной организации </t>
  </si>
  <si>
    <t>Б1.В.ДЭ.02.01</t>
  </si>
  <si>
    <t>Эффективный менеджмент в сфере образования</t>
  </si>
  <si>
    <t>Б1.В.ДЭ.02.02</t>
  </si>
  <si>
    <t>Б1.В.ДЭ.03.01</t>
  </si>
  <si>
    <t>Б1.В.ДЭ.03.02</t>
  </si>
  <si>
    <t>Б1.В.ДЭ.04.01</t>
  </si>
  <si>
    <t xml:space="preserve">Управления инновациями в образовательной сфере </t>
  </si>
  <si>
    <t>Б1.В.ДЭ.04.02</t>
  </si>
  <si>
    <t>Психология конфликта</t>
  </si>
  <si>
    <t xml:space="preserve">Медиаграмотность  руководителя  </t>
  </si>
  <si>
    <t>ЖР</t>
  </si>
  <si>
    <t>Пиар-технологии и реклама в сфере образования</t>
  </si>
  <si>
    <t>Цифровые технологии в профессиональной деятельности руководителя</t>
  </si>
  <si>
    <t>Современные информационно-коммуникационные тенологии в образовании</t>
  </si>
  <si>
    <t>Дополнительное образование в современных условиях</t>
  </si>
  <si>
    <t>Организация профильного обучения в образовательных учреждениях</t>
  </si>
  <si>
    <t>Блок 2.Практика</t>
  </si>
  <si>
    <t>Б2.О.01</t>
  </si>
  <si>
    <t>Учебная практика (ознакомительная)</t>
  </si>
  <si>
    <t>Б2.О.02</t>
  </si>
  <si>
    <t>Производственная  (педагогическая) практика</t>
  </si>
  <si>
    <t>Б2.О.03</t>
  </si>
  <si>
    <t>Производственная (преддипломная) практика</t>
  </si>
  <si>
    <t>Б2.В.01</t>
  </si>
  <si>
    <t>Производственная  (НИР, рассредоточенная) практика</t>
  </si>
  <si>
    <t>Б2.В.02</t>
  </si>
  <si>
    <t>Производственная (научно-педагогическая) практика</t>
  </si>
  <si>
    <t>Блок 3. Государственная итоговая аттестация</t>
  </si>
  <si>
    <t>Б3.01</t>
  </si>
  <si>
    <t>Подготовка к сдаче и сдача государственного
экзамена</t>
  </si>
  <si>
    <t>Б3.02</t>
  </si>
  <si>
    <t>Подготовка к процедуре защиты и защита
выпускной квалификационной работы</t>
  </si>
  <si>
    <t>ФТД. Факультативные дисциплины (модули)</t>
  </si>
  <si>
    <t>ФТД.В.ДЭ.01.01</t>
  </si>
  <si>
    <t xml:space="preserve">Управление репутацией образовательного учреждения в межкультурной среде </t>
  </si>
  <si>
    <t>ФТД.В.ДЭ.01.02</t>
  </si>
  <si>
    <t xml:space="preserve">Психологические основы работы с детьми с особыми образовательными потребностями </t>
  </si>
  <si>
    <t>Количество экзаменов</t>
  </si>
  <si>
    <t>Количество зачетов</t>
  </si>
  <si>
    <t>Количество курсовых работ</t>
  </si>
  <si>
    <t>….</t>
  </si>
  <si>
    <t>Проректор</t>
  </si>
  <si>
    <t>_______________________</t>
  </si>
  <si>
    <t>Декан факультета</t>
  </si>
  <si>
    <t>_______________________    О.А. Березина</t>
  </si>
  <si>
    <t>Заведующий кафедрой педагогики и начального образования</t>
  </si>
  <si>
    <t>_____________________       И.Б. Тимофеева</t>
  </si>
  <si>
    <t>Б1.О.14</t>
  </si>
  <si>
    <t>ГУИП</t>
  </si>
  <si>
    <t>Нормативно-правовое обеспечение психолого-педагогической деятельности в образовании</t>
  </si>
  <si>
    <t>Б1.О.15</t>
  </si>
  <si>
    <t>Б1.В.ДЭ.05.03</t>
  </si>
  <si>
    <t>Б1.В.ДЭ.05.04</t>
  </si>
  <si>
    <t>Персональный брендинг руководителя образовательной организации</t>
  </si>
  <si>
    <t>КфиУ</t>
  </si>
  <si>
    <t>КПНО</t>
  </si>
  <si>
    <t>КДО</t>
  </si>
  <si>
    <t>КАФ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</si>
</sst>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9"/>
      <color rgb="FF2A2A2A"/>
      <name val="Times New Roman"/>
      <family val="1"/>
      <charset val="204"/>
    </font>
    <font>
      <b/>
      <sz val="19"/>
      <color rgb="FF2B2B2B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000000"/>
      <name val="Calibri"/>
      <family val="2"/>
      <charset val="204"/>
    </font>
    <font>
      <sz val="9"/>
      <color rgb="FF000000"/>
      <name val="Times New Roman"/>
      <family val="1"/>
      <charset val="204"/>
    </font>
    <font>
      <sz val="9"/>
      <color rgb="FF000000"/>
      <name val="Calibri"/>
      <family val="2"/>
      <charset val="1"/>
    </font>
    <font>
      <b/>
      <sz val="9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1"/>
      <color rgb="FF000000"/>
      <name val="Calibri"/>
      <family val="2"/>
      <charset val="1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04">
    <xf numFmtId="0" fontId="0" fillId="0" borderId="0" xfId="0"/>
    <xf numFmtId="0" fontId="0" fillId="0" borderId="0" xfId="0" applyAlignment="1" applyProtection="1"/>
    <xf numFmtId="0" fontId="3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 vertical="top"/>
    </xf>
    <xf numFmtId="0" fontId="0" fillId="0" borderId="0" xfId="0" applyAlignment="1" applyProtection="1">
      <alignment horizontal="center" vertical="top"/>
    </xf>
    <xf numFmtId="0" fontId="3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/>
    </xf>
    <xf numFmtId="0" fontId="4" fillId="0" borderId="0" xfId="0" applyFont="1" applyAlignment="1" applyProtection="1">
      <alignment vertical="top" wrapText="1"/>
    </xf>
    <xf numFmtId="0" fontId="1" fillId="0" borderId="0" xfId="0" applyFont="1" applyAlignment="1" applyProtection="1">
      <alignment vertical="top" wrapText="1"/>
    </xf>
    <xf numFmtId="0" fontId="4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1" fillId="0" borderId="0" xfId="0" applyFont="1" applyAlignment="1" applyProtection="1">
      <alignment vertic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vertical="center" wrapText="1"/>
    </xf>
    <xf numFmtId="0" fontId="0" fillId="0" borderId="0" xfId="0" applyAlignment="1" applyProtection="1">
      <alignment vertical="top"/>
    </xf>
    <xf numFmtId="0" fontId="3" fillId="0" borderId="0" xfId="0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4" fillId="0" borderId="0" xfId="1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 wrapText="1"/>
    </xf>
    <xf numFmtId="0" fontId="9" fillId="0" borderId="0" xfId="0" applyFont="1" applyAlignment="1" applyProtection="1">
      <alignment horizontal="left" vertical="center" wrapText="1"/>
    </xf>
    <xf numFmtId="0" fontId="10" fillId="0" borderId="0" xfId="0" applyFont="1" applyAlignment="1" applyProtection="1">
      <alignment horizontal="right" vertical="top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left" vertical="top"/>
    </xf>
    <xf numFmtId="0" fontId="4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vertical="top" wrapText="1"/>
    </xf>
    <xf numFmtId="0" fontId="12" fillId="0" borderId="0" xfId="0" applyFont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12" fillId="0" borderId="0" xfId="0" applyFont="1" applyAlignment="1" applyProtection="1">
      <alignment horizontal="left" vertical="top" wrapText="1" indent="15"/>
    </xf>
    <xf numFmtId="0" fontId="1" fillId="0" borderId="0" xfId="0" applyFont="1" applyAlignment="1" applyProtection="1">
      <alignment horizontal="left" vertical="top" wrapText="1"/>
    </xf>
    <xf numFmtId="0" fontId="3" fillId="0" borderId="0" xfId="0" applyFont="1" applyAlignment="1" applyProtection="1">
      <alignment vertical="top" wrapText="1"/>
    </xf>
    <xf numFmtId="0" fontId="4" fillId="0" borderId="0" xfId="1" applyFont="1" applyAlignment="1" applyProtection="1">
      <alignment vertical="top" wrapText="1"/>
    </xf>
    <xf numFmtId="0" fontId="1" fillId="0" borderId="0" xfId="1" applyAlignment="1" applyProtection="1">
      <alignment vertical="top" wrapText="1"/>
    </xf>
    <xf numFmtId="0" fontId="1" fillId="0" borderId="0" xfId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2" fillId="0" borderId="0" xfId="1" applyFont="1" applyAlignment="1" applyProtection="1">
      <alignment horizontal="left" vertical="top" wrapText="1"/>
    </xf>
    <xf numFmtId="0" fontId="4" fillId="0" borderId="0" xfId="1" applyFont="1" applyAlignment="1" applyProtection="1">
      <alignment horizontal="left" vertical="top"/>
    </xf>
    <xf numFmtId="0" fontId="0" fillId="0" borderId="0" xfId="0" applyAlignment="1" applyProtection="1">
      <alignment vertical="center"/>
    </xf>
    <xf numFmtId="0" fontId="13" fillId="0" borderId="0" xfId="1" applyFont="1" applyAlignment="1" applyProtection="1"/>
    <xf numFmtId="0" fontId="2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 vertical="top" wrapText="1" indent="15"/>
    </xf>
    <xf numFmtId="0" fontId="13" fillId="0" borderId="0" xfId="1" applyFont="1" applyAlignment="1" applyProtection="1">
      <alignment horizontal="left" vertical="top"/>
    </xf>
    <xf numFmtId="0" fontId="1" fillId="0" borderId="0" xfId="0" applyFont="1" applyAlignment="1" applyProtection="1">
      <alignment vertical="top"/>
    </xf>
    <xf numFmtId="0" fontId="1" fillId="0" borderId="0" xfId="0" applyFont="1" applyAlignment="1" applyProtection="1">
      <alignment horizontal="left" vertical="top"/>
    </xf>
    <xf numFmtId="0" fontId="0" fillId="0" borderId="0" xfId="0" applyAlignment="1" applyProtection="1">
      <alignment horizontal="left" vertical="top"/>
    </xf>
    <xf numFmtId="0" fontId="14" fillId="0" borderId="0" xfId="0" applyFont="1" applyAlignment="1" applyProtection="1">
      <alignment horizontal="center"/>
    </xf>
    <xf numFmtId="0" fontId="14" fillId="0" borderId="0" xfId="0" applyFont="1" applyAlignment="1" applyProtection="1"/>
    <xf numFmtId="0" fontId="0" fillId="0" borderId="0" xfId="0" applyAlignment="1" applyProtection="1">
      <alignment horizontal="center"/>
    </xf>
    <xf numFmtId="0" fontId="0" fillId="2" borderId="0" xfId="0" applyFill="1" applyAlignment="1" applyProtection="1">
      <alignment horizontal="center"/>
    </xf>
    <xf numFmtId="0" fontId="0" fillId="2" borderId="0" xfId="0" applyFill="1" applyAlignment="1" applyProtection="1"/>
    <xf numFmtId="0" fontId="3" fillId="0" borderId="1" xfId="0" applyFont="1" applyBorder="1" applyAlignment="1" applyProtection="1"/>
    <xf numFmtId="49" fontId="0" fillId="0" borderId="1" xfId="0" applyNumberFormat="1" applyFont="1" applyBorder="1" applyAlignment="1" applyProtection="1">
      <alignment horizontal="center" vertical="center" textRotation="90"/>
    </xf>
    <xf numFmtId="0" fontId="3" fillId="0" borderId="1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 textRotation="90"/>
    </xf>
    <xf numFmtId="49" fontId="0" fillId="0" borderId="1" xfId="0" applyNumberFormat="1" applyFont="1" applyBorder="1" applyAlignment="1" applyProtection="1">
      <alignment horizontal="right" vertical="center" textRotation="90"/>
    </xf>
    <xf numFmtId="0" fontId="3" fillId="0" borderId="1" xfId="0" applyFont="1" applyBorder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2" borderId="0" xfId="0" applyFill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0" fillId="0" borderId="1" xfId="0" applyBorder="1" applyAlignment="1" applyProtection="1">
      <alignment vertical="top"/>
    </xf>
    <xf numFmtId="0" fontId="0" fillId="0" borderId="0" xfId="0" applyFill="1"/>
    <xf numFmtId="0" fontId="0" fillId="0" borderId="0" xfId="0" applyFill="1" applyAlignment="1" applyProtection="1"/>
    <xf numFmtId="0" fontId="18" fillId="0" borderId="7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left" vertical="center" textRotation="90" wrapText="1"/>
    </xf>
    <xf numFmtId="0" fontId="18" fillId="0" borderId="8" xfId="0" applyFont="1" applyFill="1" applyBorder="1" applyAlignment="1" applyProtection="1">
      <alignment horizontal="center" vertical="center" textRotation="90" wrapText="1"/>
    </xf>
    <xf numFmtId="0" fontId="18" fillId="0" borderId="8" xfId="0" applyFont="1" applyFill="1" applyBorder="1" applyAlignment="1" applyProtection="1">
      <alignment horizontal="left" vertical="center" textRotation="90" wrapText="1"/>
    </xf>
    <xf numFmtId="0" fontId="18" fillId="0" borderId="9" xfId="0" applyFont="1" applyFill="1" applyBorder="1" applyAlignment="1" applyProtection="1">
      <alignment horizontal="center" vertical="center" wrapText="1"/>
    </xf>
    <xf numFmtId="0" fontId="18" fillId="0" borderId="3" xfId="0" applyFont="1" applyFill="1" applyBorder="1" applyAlignment="1" applyProtection="1">
      <alignment horizontal="center" vertical="center" textRotation="90" wrapText="1"/>
    </xf>
    <xf numFmtId="0" fontId="18" fillId="0" borderId="9" xfId="0" applyFont="1" applyFill="1" applyBorder="1" applyAlignment="1" applyProtection="1">
      <alignment horizontal="center" vertical="center" textRotation="90" wrapText="1"/>
    </xf>
    <xf numFmtId="0" fontId="18" fillId="0" borderId="10" xfId="0" applyFont="1" applyFill="1" applyBorder="1" applyAlignment="1" applyProtection="1">
      <alignment horizontal="center" vertical="center" wrapText="1"/>
    </xf>
    <xf numFmtId="1" fontId="18" fillId="0" borderId="1" xfId="0" applyNumberFormat="1" applyFont="1" applyFill="1" applyBorder="1" applyAlignment="1" applyProtection="1">
      <alignment horizontal="center" vertical="center"/>
    </xf>
    <xf numFmtId="1" fontId="18" fillId="0" borderId="10" xfId="0" applyNumberFormat="1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vertical="top" wrapText="1"/>
    </xf>
    <xf numFmtId="0" fontId="18" fillId="0" borderId="7" xfId="0" applyFont="1" applyFill="1" applyBorder="1" applyAlignment="1" applyProtection="1">
      <alignment vertical="top" wrapText="1"/>
    </xf>
    <xf numFmtId="1" fontId="19" fillId="0" borderId="1" xfId="0" applyNumberFormat="1" applyFont="1" applyFill="1" applyBorder="1" applyAlignment="1" applyProtection="1">
      <alignment horizontal="center" vertical="top" shrinkToFit="1"/>
    </xf>
    <xf numFmtId="1" fontId="19" fillId="0" borderId="1" xfId="0" applyNumberFormat="1" applyFont="1" applyFill="1" applyBorder="1" applyAlignment="1" applyProtection="1">
      <alignment horizontal="right" vertical="top" shrinkToFit="1"/>
    </xf>
    <xf numFmtId="0" fontId="19" fillId="0" borderId="1" xfId="0" applyFont="1" applyFill="1" applyBorder="1" applyAlignment="1" applyProtection="1">
      <alignment horizontal="left" wrapText="1"/>
    </xf>
    <xf numFmtId="1" fontId="19" fillId="0" borderId="1" xfId="0" applyNumberFormat="1" applyFont="1" applyFill="1" applyBorder="1" applyAlignment="1" applyProtection="1">
      <alignment horizontal="right" vertical="top" indent="1" shrinkToFit="1"/>
    </xf>
    <xf numFmtId="0" fontId="16" fillId="0" borderId="11" xfId="0" applyFont="1" applyFill="1" applyBorder="1" applyAlignment="1" applyProtection="1">
      <alignment horizontal="center" vertical="center" wrapText="1"/>
    </xf>
    <xf numFmtId="0" fontId="20" fillId="0" borderId="12" xfId="0" applyFont="1" applyFill="1" applyBorder="1" applyAlignment="1" applyProtection="1">
      <alignment horizontal="center" vertical="top" wrapText="1"/>
    </xf>
    <xf numFmtId="0" fontId="20" fillId="0" borderId="12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vertical="center"/>
    </xf>
    <xf numFmtId="0" fontId="0" fillId="0" borderId="1" xfId="0" applyFill="1" applyBorder="1" applyAlignment="1" applyProtection="1">
      <alignment horizontal="center" vertical="center"/>
    </xf>
    <xf numFmtId="0" fontId="16" fillId="0" borderId="12" xfId="0" applyFont="1" applyFill="1" applyBorder="1" applyAlignment="1" applyProtection="1">
      <alignment horizontal="left" wrapText="1"/>
    </xf>
    <xf numFmtId="1" fontId="16" fillId="0" borderId="12" xfId="0" applyNumberFormat="1" applyFont="1" applyFill="1" applyBorder="1" applyAlignment="1" applyProtection="1">
      <alignment horizontal="center" vertical="top" shrinkToFit="1"/>
    </xf>
    <xf numFmtId="0" fontId="16" fillId="0" borderId="7" xfId="0" applyFont="1" applyFill="1" applyBorder="1" applyAlignment="1" applyProtection="1">
      <alignment horizontal="center" vertical="center" wrapText="1"/>
    </xf>
    <xf numFmtId="0" fontId="20" fillId="0" borderId="1" xfId="0" applyFont="1" applyFill="1" applyBorder="1" applyAlignment="1" applyProtection="1">
      <alignment horizontal="center" vertical="top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0" fillId="0" borderId="1" xfId="0" applyFont="1" applyFill="1" applyBorder="1" applyAlignment="1" applyProtection="1">
      <alignment vertical="center" wrapText="1"/>
    </xf>
    <xf numFmtId="0" fontId="0" fillId="0" borderId="1" xfId="0" applyFont="1" applyFill="1" applyBorder="1" applyAlignment="1" applyProtection="1">
      <alignment horizontal="left" vertical="center"/>
    </xf>
    <xf numFmtId="0" fontId="16" fillId="0" borderId="10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0" fillId="0" borderId="1" xfId="0" applyFont="1" applyFill="1" applyBorder="1" applyAlignment="1" applyProtection="1">
      <alignment horizontal="left" vertical="center" wrapText="1"/>
    </xf>
    <xf numFmtId="0" fontId="1" fillId="0" borderId="1" xfId="0" applyFont="1" applyFill="1" applyBorder="1" applyAlignment="1" applyProtection="1">
      <alignment horizontal="left" vertical="center" wrapText="1"/>
    </xf>
    <xf numFmtId="0" fontId="19" fillId="0" borderId="1" xfId="0" applyFont="1" applyFill="1" applyBorder="1" applyAlignment="1" applyProtection="1">
      <alignment horizontal="left" vertical="top" indent="1" shrinkToFit="1"/>
    </xf>
    <xf numFmtId="1" fontId="16" fillId="0" borderId="1" xfId="0" applyNumberFormat="1" applyFont="1" applyFill="1" applyBorder="1" applyAlignment="1" applyProtection="1">
      <alignment horizontal="center" vertical="top" shrinkToFit="1"/>
    </xf>
    <xf numFmtId="0" fontId="3" fillId="0" borderId="0" xfId="0" applyFont="1" applyFill="1"/>
    <xf numFmtId="0" fontId="20" fillId="0" borderId="12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center" vertical="center"/>
    </xf>
    <xf numFmtId="1" fontId="16" fillId="0" borderId="12" xfId="0" applyNumberFormat="1" applyFont="1" applyFill="1" applyBorder="1" applyAlignment="1">
      <alignment horizontal="center" vertical="center" shrinkToFit="1"/>
    </xf>
    <xf numFmtId="1" fontId="16" fillId="0" borderId="1" xfId="0" applyNumberFormat="1" applyFont="1" applyFill="1" applyBorder="1" applyAlignment="1">
      <alignment horizontal="center" vertical="center" shrinkToFit="1"/>
    </xf>
    <xf numFmtId="0" fontId="20" fillId="0" borderId="12" xfId="0" applyFont="1" applyFill="1" applyBorder="1" applyAlignment="1" applyProtection="1">
      <alignment horizontal="center" wrapText="1"/>
    </xf>
    <xf numFmtId="0" fontId="20" fillId="0" borderId="1" xfId="0" applyFont="1" applyFill="1" applyBorder="1" applyAlignment="1" applyProtection="1">
      <alignment horizontal="center" wrapText="1"/>
    </xf>
    <xf numFmtId="0" fontId="19" fillId="0" borderId="7" xfId="0" applyFont="1" applyFill="1" applyBorder="1" applyAlignment="1" applyProtection="1">
      <alignment horizontal="left" wrapText="1"/>
    </xf>
    <xf numFmtId="0" fontId="0" fillId="0" borderId="1" xfId="0" applyFill="1" applyBorder="1" applyAlignment="1" applyProtection="1"/>
    <xf numFmtId="0" fontId="16" fillId="0" borderId="1" xfId="0" applyFont="1" applyFill="1" applyBorder="1" applyAlignment="1" applyProtection="1">
      <alignment horizontal="center" wrapText="1"/>
    </xf>
    <xf numFmtId="0" fontId="21" fillId="0" borderId="1" xfId="0" applyFont="1" applyFill="1" applyBorder="1" applyAlignment="1" applyProtection="1">
      <alignment wrapText="1"/>
    </xf>
    <xf numFmtId="0" fontId="20" fillId="0" borderId="1" xfId="0" applyFont="1" applyFill="1" applyBorder="1" applyAlignment="1" applyProtection="1">
      <alignment horizontal="center" vertical="center" wrapText="1"/>
    </xf>
    <xf numFmtId="1" fontId="16" fillId="0" borderId="1" xfId="0" applyNumberFormat="1" applyFont="1" applyFill="1" applyBorder="1" applyAlignment="1" applyProtection="1">
      <alignment horizontal="center" vertical="center" shrinkToFit="1"/>
    </xf>
    <xf numFmtId="0" fontId="16" fillId="0" borderId="1" xfId="0" applyFont="1" applyFill="1" applyBorder="1" applyAlignment="1" applyProtection="1">
      <alignment horizontal="left" wrapText="1"/>
    </xf>
    <xf numFmtId="0" fontId="20" fillId="0" borderId="2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top"/>
    </xf>
    <xf numFmtId="0" fontId="3" fillId="0" borderId="1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center" vertical="top"/>
    </xf>
    <xf numFmtId="0" fontId="16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 applyProtection="1">
      <alignment horizontal="center" vertical="top"/>
    </xf>
    <xf numFmtId="0" fontId="4" fillId="0" borderId="0" xfId="0" applyFont="1" applyFill="1" applyAlignment="1">
      <alignment vertical="center" wrapText="1"/>
    </xf>
    <xf numFmtId="0" fontId="0" fillId="0" borderId="1" xfId="0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left" vertical="top" wrapText="1"/>
    </xf>
    <xf numFmtId="0" fontId="16" fillId="0" borderId="11" xfId="0" applyFont="1" applyFill="1" applyBorder="1" applyAlignment="1" applyProtection="1">
      <alignment horizontal="left" wrapText="1"/>
    </xf>
    <xf numFmtId="0" fontId="0" fillId="0" borderId="1" xfId="0" applyFont="1" applyFill="1" applyBorder="1" applyAlignment="1" applyProtection="1">
      <alignment horizontal="left" vertical="top"/>
    </xf>
    <xf numFmtId="0" fontId="1" fillId="0" borderId="1" xfId="0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 applyProtection="1">
      <alignment wrapText="1"/>
    </xf>
    <xf numFmtId="0" fontId="18" fillId="0" borderId="7" xfId="0" applyFont="1" applyFill="1" applyBorder="1" applyAlignment="1" applyProtection="1">
      <alignment vertical="center" wrapText="1"/>
    </xf>
    <xf numFmtId="0" fontId="15" fillId="0" borderId="12" xfId="0" applyFont="1" applyFill="1" applyBorder="1" applyAlignment="1" applyProtection="1">
      <alignment horizontal="center"/>
    </xf>
    <xf numFmtId="0" fontId="18" fillId="0" borderId="10" xfId="0" applyFont="1" applyFill="1" applyBorder="1" applyAlignment="1" applyProtection="1">
      <alignment horizontal="left" vertical="center" wrapText="1"/>
    </xf>
    <xf numFmtId="0" fontId="0" fillId="0" borderId="0" xfId="0" applyFill="1" applyAlignment="1" applyProtection="1">
      <alignment horizontal="left" vertical="top"/>
    </xf>
    <xf numFmtId="0" fontId="0" fillId="0" borderId="0" xfId="0" applyFont="1" applyFill="1" applyAlignment="1" applyProtection="1">
      <alignment vertical="center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center" vertical="center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 textRotation="90" wrapText="1"/>
    </xf>
    <xf numFmtId="0" fontId="18" fillId="0" borderId="2" xfId="0" applyFont="1" applyFill="1" applyBorder="1" applyAlignment="1" applyProtection="1">
      <alignment horizontal="center" vertical="center" textRotation="90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 applyProtection="1">
      <alignment vertical="center"/>
    </xf>
    <xf numFmtId="0" fontId="1" fillId="0" borderId="1" xfId="0" applyFont="1" applyFill="1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top"/>
    </xf>
    <xf numFmtId="0" fontId="2" fillId="0" borderId="0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 wrapText="1"/>
    </xf>
    <xf numFmtId="0" fontId="4" fillId="0" borderId="0" xfId="0" applyFont="1" applyBorder="1" applyAlignment="1" applyProtection="1">
      <alignment horizontal="right" vertical="top" wrapText="1"/>
    </xf>
    <xf numFmtId="0" fontId="4" fillId="0" borderId="0" xfId="0" applyFont="1" applyBorder="1" applyAlignment="1" applyProtection="1">
      <alignment horizontal="left" vertical="center"/>
    </xf>
    <xf numFmtId="0" fontId="6" fillId="0" borderId="0" xfId="0" applyFont="1" applyBorder="1" applyAlignment="1" applyProtection="1">
      <alignment horizontal="center" vertical="center" wrapText="1"/>
    </xf>
    <xf numFmtId="0" fontId="8" fillId="0" borderId="0" xfId="1" applyFont="1" applyBorder="1" applyAlignment="1" applyProtection="1">
      <alignment horizontal="left" vertical="center" wrapText="1"/>
    </xf>
    <xf numFmtId="0" fontId="4" fillId="0" borderId="1" xfId="0" applyFont="1" applyBorder="1" applyAlignment="1" applyProtection="1">
      <alignment horizontal="left" vertical="top" wrapText="1"/>
    </xf>
    <xf numFmtId="0" fontId="8" fillId="0" borderId="1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left" vertical="top" wrapText="1"/>
    </xf>
    <xf numFmtId="0" fontId="11" fillId="0" borderId="1" xfId="1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 indent="15"/>
    </xf>
    <xf numFmtId="0" fontId="2" fillId="0" borderId="0" xfId="1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0" fontId="4" fillId="0" borderId="0" xfId="1" applyFont="1" applyBorder="1" applyAlignment="1" applyProtection="1">
      <alignment horizontal="left"/>
    </xf>
    <xf numFmtId="0" fontId="1" fillId="0" borderId="0" xfId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 vertical="top"/>
    </xf>
    <xf numFmtId="0" fontId="4" fillId="0" borderId="0" xfId="1" applyFont="1" applyBorder="1" applyAlignment="1" applyProtection="1">
      <alignment horizontal="center" vertical="top"/>
    </xf>
    <xf numFmtId="0" fontId="4" fillId="0" borderId="0" xfId="0" applyFont="1" applyBorder="1" applyAlignment="1" applyProtection="1">
      <alignment horizontal="center" vertical="top"/>
    </xf>
    <xf numFmtId="0" fontId="4" fillId="0" borderId="0" xfId="1" applyFont="1" applyBorder="1" applyAlignment="1" applyProtection="1">
      <alignment horizontal="left" vertical="top"/>
    </xf>
    <xf numFmtId="0" fontId="14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49" fontId="0" fillId="0" borderId="1" xfId="0" applyNumberFormat="1" applyFont="1" applyBorder="1" applyAlignment="1" applyProtection="1">
      <alignment horizontal="center" vertical="center" textRotation="90"/>
    </xf>
    <xf numFmtId="0" fontId="3" fillId="0" borderId="1" xfId="0" applyFont="1" applyBorder="1" applyAlignment="1" applyProtection="1">
      <alignment horizontal="center" vertical="center"/>
    </xf>
    <xf numFmtId="0" fontId="15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vertical="center"/>
    </xf>
    <xf numFmtId="0" fontId="0" fillId="2" borderId="1" xfId="0" applyFont="1" applyFill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 textRotation="90" wrapText="1"/>
    </xf>
    <xf numFmtId="0" fontId="18" fillId="0" borderId="1" xfId="0" applyFont="1" applyFill="1" applyBorder="1" applyAlignment="1" applyProtection="1">
      <alignment horizontal="center" vertical="center" wrapText="1"/>
    </xf>
    <xf numFmtId="0" fontId="18" fillId="0" borderId="4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textRotation="90" wrapText="1"/>
    </xf>
    <xf numFmtId="0" fontId="18" fillId="0" borderId="5" xfId="0" applyFont="1" applyFill="1" applyBorder="1" applyAlignment="1" applyProtection="1">
      <alignment horizontal="center" vertical="center" wrapText="1"/>
    </xf>
    <xf numFmtId="0" fontId="18" fillId="0" borderId="2" xfId="0" applyFont="1" applyFill="1" applyBorder="1" applyAlignment="1" applyProtection="1">
      <alignment horizontal="center" vertical="center" wrapText="1"/>
    </xf>
    <xf numFmtId="0" fontId="18" fillId="0" borderId="6" xfId="0" applyFont="1" applyFill="1" applyBorder="1" applyAlignment="1" applyProtection="1">
      <alignment horizontal="center" vertical="center" wrapText="1"/>
    </xf>
    <xf numFmtId="0" fontId="18" fillId="0" borderId="1" xfId="0" applyFont="1" applyFill="1" applyBorder="1" applyAlignment="1" applyProtection="1">
      <alignment horizontal="left" vertical="center" wrapText="1"/>
    </xf>
    <xf numFmtId="0" fontId="18" fillId="0" borderId="7" xfId="0" applyFont="1" applyFill="1" applyBorder="1" applyAlignment="1" applyProtection="1">
      <alignment horizontal="left" vertical="center" wrapText="1"/>
    </xf>
    <xf numFmtId="0" fontId="18" fillId="0" borderId="1" xfId="0" applyFont="1" applyFill="1" applyBorder="1" applyAlignment="1" applyProtection="1">
      <alignment horizontal="center" vertical="top" wrapText="1"/>
    </xf>
    <xf numFmtId="0" fontId="18" fillId="0" borderId="1" xfId="0" applyFont="1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top"/>
    </xf>
    <xf numFmtId="0" fontId="3" fillId="0" borderId="5" xfId="0" applyFont="1" applyFill="1" applyBorder="1" applyAlignment="1" applyProtection="1">
      <alignment horizontal="center" vertical="top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horizontal="left" vertical="top"/>
    </xf>
    <xf numFmtId="0" fontId="3" fillId="0" borderId="1" xfId="0" applyFont="1" applyFill="1" applyBorder="1" applyAlignment="1" applyProtection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</xf>
  </cellXfs>
  <cellStyles count="2">
    <cellStyle name="Обычный" xfId="0" builtinId="0"/>
    <cellStyle name="Обычный 2" xfId="1" xr:uid="{00000000-0005-0000-0000-00000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2A2A2A"/>
      <rgbColor rgb="FF993300"/>
      <rgbColor rgb="FF993366"/>
      <rgbColor rgb="FF333399"/>
      <rgbColor rgb="FF2B2B2B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I41"/>
  <sheetViews>
    <sheetView topLeftCell="A16" zoomScale="78" zoomScaleNormal="78" workbookViewId="0">
      <selection activeCell="K17" activeCellId="1" sqref="I44:O44 K17"/>
    </sheetView>
  </sheetViews>
  <sheetFormatPr defaultColWidth="8.69921875" defaultRowHeight="13" x14ac:dyDescent="0.3"/>
  <cols>
    <col min="2" max="2" width="6.69921875" style="1" customWidth="1"/>
    <col min="3" max="3" width="4.796875" style="1" customWidth="1"/>
    <col min="4" max="4" width="3.796875" style="1" customWidth="1"/>
    <col min="5" max="5" width="6.09765625" style="1" customWidth="1"/>
    <col min="6" max="7" width="4.09765625" style="1" customWidth="1"/>
    <col min="8" max="8" width="5.796875" style="1" customWidth="1"/>
    <col min="9" max="9" width="5.296875" style="1" customWidth="1"/>
    <col min="10" max="10" width="4.796875" style="1" customWidth="1"/>
    <col min="11" max="11" width="6.09765625" style="1" customWidth="1"/>
    <col min="12" max="12" width="5.3984375" style="1" customWidth="1"/>
    <col min="13" max="13" width="10.3984375" style="1" customWidth="1"/>
    <col min="24" max="24" width="18" style="1" customWidth="1"/>
    <col min="25" max="25" width="12" style="1" customWidth="1"/>
  </cols>
  <sheetData>
    <row r="1" spans="1:27" x14ac:dyDescent="0.3"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</row>
    <row r="2" spans="1:27" ht="15" x14ac:dyDescent="0.3">
      <c r="A2" s="155" t="s">
        <v>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2"/>
      <c r="AA2" s="2"/>
    </row>
    <row r="3" spans="1:27" ht="15.5" x14ac:dyDescent="0.3">
      <c r="A3" s="156" t="s">
        <v>1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3"/>
      <c r="AA3" s="3"/>
    </row>
    <row r="4" spans="1:27" ht="15.5" x14ac:dyDescent="0.3">
      <c r="A4" s="156" t="s">
        <v>2</v>
      </c>
      <c r="B4" s="156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6"/>
      <c r="O4" s="156"/>
      <c r="P4" s="156"/>
      <c r="Q4" s="156"/>
      <c r="R4" s="156"/>
      <c r="S4" s="156"/>
      <c r="T4" s="156"/>
      <c r="U4" s="156"/>
      <c r="V4" s="156"/>
      <c r="W4" s="156"/>
      <c r="X4" s="156"/>
      <c r="Y4" s="156"/>
      <c r="Z4" s="3"/>
      <c r="AA4" s="3"/>
    </row>
    <row r="5" spans="1:27" x14ac:dyDescent="0.3"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:27" x14ac:dyDescent="0.3"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15" x14ac:dyDescent="0.3"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157" t="s">
        <v>3</v>
      </c>
      <c r="V7" s="157"/>
      <c r="W7" s="157"/>
      <c r="X7" s="6"/>
      <c r="Y7" s="6"/>
      <c r="Z7" s="5"/>
      <c r="AA7" s="5"/>
    </row>
    <row r="8" spans="1:27" x14ac:dyDescent="0.3"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</row>
    <row r="9" spans="1:27" ht="15.5" x14ac:dyDescent="0.3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158" t="s">
        <v>4</v>
      </c>
      <c r="V9" s="158"/>
      <c r="W9" s="158"/>
      <c r="X9" s="7"/>
      <c r="Y9" s="7"/>
      <c r="Z9" s="5"/>
      <c r="AA9" s="5"/>
    </row>
    <row r="10" spans="1:27" ht="22.5" customHeight="1" x14ac:dyDescent="0.3">
      <c r="B10" s="159" t="s">
        <v>5</v>
      </c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7"/>
      <c r="O10" s="7"/>
      <c r="P10" s="7"/>
      <c r="Q10" s="7"/>
      <c r="R10" s="7"/>
      <c r="S10" s="7"/>
      <c r="T10" s="7"/>
      <c r="U10" s="160" t="s">
        <v>6</v>
      </c>
      <c r="V10" s="160"/>
      <c r="W10" s="160"/>
      <c r="X10" s="160"/>
      <c r="Y10" s="8"/>
      <c r="Z10" s="9"/>
    </row>
    <row r="11" spans="1:27" ht="15.65" customHeight="1" x14ac:dyDescent="0.3">
      <c r="B11" s="10" t="s">
        <v>7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61" t="s">
        <v>8</v>
      </c>
      <c r="V11" s="161"/>
      <c r="W11" s="161"/>
      <c r="X11" s="161"/>
      <c r="Y11" s="11"/>
      <c r="Z11" s="11"/>
    </row>
    <row r="12" spans="1:27" ht="15.65" customHeight="1" x14ac:dyDescent="0.3"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1"/>
      <c r="X12" s="11"/>
      <c r="Y12" s="11"/>
      <c r="Z12" s="11"/>
    </row>
    <row r="13" spans="1:27" ht="15.65" customHeight="1" x14ac:dyDescent="0.3"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1"/>
      <c r="X13" s="11"/>
      <c r="Y13" s="11"/>
      <c r="Z13" s="11"/>
    </row>
    <row r="14" spans="1:27" s="13" customFormat="1" x14ac:dyDescent="0.3"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1:27" x14ac:dyDescent="0.3"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1:27" ht="57.9" customHeight="1" x14ac:dyDescent="0.3">
      <c r="A16" s="162" t="s">
        <v>9</v>
      </c>
      <c r="B16" s="162"/>
      <c r="C16" s="162"/>
      <c r="D16" s="162"/>
      <c r="E16" s="162"/>
      <c r="F16" s="162"/>
      <c r="G16" s="162"/>
      <c r="H16" s="162"/>
      <c r="I16" s="162"/>
      <c r="J16" s="162"/>
      <c r="K16" s="162"/>
      <c r="L16" s="162"/>
      <c r="M16" s="162"/>
      <c r="N16" s="162"/>
      <c r="O16" s="162"/>
      <c r="P16" s="162"/>
      <c r="Q16" s="162"/>
      <c r="R16" s="162"/>
      <c r="S16" s="162"/>
      <c r="T16" s="162"/>
      <c r="U16" s="162"/>
      <c r="V16" s="162"/>
      <c r="W16" s="162"/>
      <c r="X16" s="162"/>
      <c r="Y16" s="162"/>
      <c r="Z16" s="14"/>
      <c r="AA16" s="15"/>
    </row>
    <row r="17" spans="1:61" ht="22.5" customHeight="1" x14ac:dyDescent="0.3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3" t="s">
        <v>10</v>
      </c>
      <c r="O17" s="163"/>
      <c r="P17" s="163"/>
      <c r="Q17" s="163"/>
      <c r="R17" s="163"/>
      <c r="S17" s="163"/>
      <c r="T17" s="163"/>
      <c r="U17" s="17"/>
      <c r="V17" s="16"/>
      <c r="W17" s="16"/>
      <c r="X17" s="16"/>
      <c r="Y17" s="16"/>
      <c r="Z17" s="14"/>
      <c r="AA17" s="15"/>
    </row>
    <row r="18" spans="1:61" ht="15" customHeight="1" x14ac:dyDescent="0.3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8"/>
      <c r="O18" s="18"/>
      <c r="P18" s="18"/>
      <c r="Q18" s="18"/>
      <c r="R18" s="17"/>
      <c r="S18" s="17"/>
      <c r="T18" s="17"/>
      <c r="U18" s="17"/>
      <c r="V18" s="16"/>
      <c r="W18" s="16"/>
      <c r="X18" s="16"/>
      <c r="Y18" s="16"/>
      <c r="Z18" s="14"/>
      <c r="AA18" s="15"/>
    </row>
    <row r="19" spans="1:61" ht="33.4" customHeight="1" x14ac:dyDescent="0.3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3" t="s">
        <v>11</v>
      </c>
      <c r="O19" s="163"/>
      <c r="P19" s="163"/>
      <c r="Q19" s="163"/>
      <c r="R19" s="163"/>
      <c r="S19" s="163"/>
      <c r="T19" s="163"/>
      <c r="U19" s="163"/>
      <c r="V19" s="16"/>
      <c r="W19" s="16"/>
      <c r="X19" s="16"/>
      <c r="Y19" s="16"/>
      <c r="Z19" s="14"/>
      <c r="AA19" s="15"/>
    </row>
    <row r="20" spans="1:61" ht="18.75" customHeight="1" x14ac:dyDescent="0.3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9"/>
      <c r="O20" s="20"/>
      <c r="P20" s="21"/>
      <c r="Q20" s="22" t="s">
        <v>12</v>
      </c>
      <c r="R20" s="16"/>
      <c r="S20" s="16"/>
      <c r="T20" s="16"/>
      <c r="U20" s="16"/>
      <c r="V20" s="16"/>
      <c r="W20" s="16"/>
      <c r="X20" s="16"/>
      <c r="Y20" s="16"/>
      <c r="Z20" s="14"/>
      <c r="AA20" s="15"/>
    </row>
    <row r="21" spans="1:61" ht="18.75" customHeight="1" x14ac:dyDescent="0.3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20"/>
      <c r="O21" s="20"/>
      <c r="P21" s="20"/>
      <c r="Q21" s="20"/>
      <c r="R21" s="16"/>
      <c r="S21" s="16"/>
      <c r="T21" s="16"/>
      <c r="U21" s="16"/>
      <c r="V21" s="16"/>
      <c r="W21" s="16"/>
      <c r="X21" s="16"/>
      <c r="Y21" s="16"/>
      <c r="Z21" s="14"/>
      <c r="AA21" s="15"/>
    </row>
    <row r="22" spans="1:61" ht="33.75" customHeight="1" x14ac:dyDescent="0.3">
      <c r="B22" s="164" t="s">
        <v>13</v>
      </c>
      <c r="C22" s="164"/>
      <c r="D22" s="164"/>
      <c r="E22" s="164"/>
      <c r="F22" s="165" t="s">
        <v>14</v>
      </c>
      <c r="G22" s="165"/>
      <c r="H22" s="165"/>
      <c r="I22" s="165"/>
      <c r="J22" s="165"/>
      <c r="K22" s="165"/>
      <c r="L22" s="165"/>
      <c r="M22" s="165"/>
      <c r="N22" s="165"/>
      <c r="R22" s="23" t="s">
        <v>15</v>
      </c>
      <c r="S22" s="24"/>
      <c r="T22" s="25"/>
      <c r="U22" s="25"/>
      <c r="V22" s="25"/>
      <c r="W22" s="25"/>
      <c r="X22" s="26">
        <v>2023</v>
      </c>
      <c r="Y22" s="25"/>
      <c r="Z22" s="9"/>
      <c r="AA22" s="15"/>
    </row>
    <row r="23" spans="1:61" ht="18" customHeight="1" x14ac:dyDescent="0.3">
      <c r="B23" s="166" t="s">
        <v>16</v>
      </c>
      <c r="C23" s="166"/>
      <c r="D23" s="166"/>
      <c r="E23" s="166"/>
      <c r="F23" s="167" t="s">
        <v>17</v>
      </c>
      <c r="G23" s="167"/>
      <c r="H23" s="167"/>
      <c r="I23" s="167"/>
      <c r="J23" s="167"/>
      <c r="K23" s="167"/>
      <c r="L23" s="167"/>
      <c r="M23" s="167"/>
      <c r="N23" s="167"/>
      <c r="R23" s="24" t="s">
        <v>18</v>
      </c>
      <c r="S23" s="24"/>
      <c r="T23" s="27"/>
      <c r="U23" s="27"/>
      <c r="V23" s="27"/>
      <c r="W23" s="27"/>
      <c r="X23" s="27"/>
      <c r="Y23" s="27"/>
      <c r="Z23" s="28" t="s">
        <v>19</v>
      </c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</row>
    <row r="24" spans="1:61" ht="15.65" customHeight="1" x14ac:dyDescent="0.3">
      <c r="B24" s="166" t="s">
        <v>20</v>
      </c>
      <c r="C24" s="166"/>
      <c r="D24" s="166"/>
      <c r="E24" s="166"/>
      <c r="F24" s="167" t="s">
        <v>21</v>
      </c>
      <c r="G24" s="167"/>
      <c r="H24" s="167"/>
      <c r="I24" s="167"/>
      <c r="J24" s="167"/>
      <c r="K24" s="167"/>
      <c r="L24" s="167"/>
      <c r="M24" s="167"/>
      <c r="N24" s="167"/>
      <c r="O24" s="30"/>
      <c r="P24" s="30"/>
      <c r="Q24" s="30"/>
      <c r="R24" s="28"/>
      <c r="S24" s="28"/>
      <c r="T24" s="28"/>
      <c r="U24" s="28"/>
      <c r="V24" s="28"/>
      <c r="X24" s="28"/>
      <c r="Y24" s="27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</row>
    <row r="25" spans="1:61" ht="15.65" customHeight="1" x14ac:dyDescent="0.3">
      <c r="B25" s="166" t="s">
        <v>22</v>
      </c>
      <c r="C25" s="166"/>
      <c r="D25" s="166"/>
      <c r="E25" s="166"/>
      <c r="F25" s="166" t="s">
        <v>23</v>
      </c>
      <c r="G25" s="166"/>
      <c r="H25" s="166"/>
      <c r="I25" s="166"/>
      <c r="J25" s="166"/>
      <c r="K25" s="166"/>
      <c r="L25" s="166"/>
      <c r="M25" s="166"/>
      <c r="N25" s="166"/>
      <c r="O25" s="30"/>
      <c r="P25" s="30"/>
      <c r="Q25" s="30"/>
      <c r="R25" s="28"/>
      <c r="S25" s="28"/>
      <c r="T25" s="28"/>
      <c r="U25" s="28"/>
      <c r="V25" s="28"/>
      <c r="W25" s="28"/>
      <c r="X25" s="28"/>
      <c r="Y25" s="27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</row>
    <row r="26" spans="1:61" ht="15.65" customHeight="1" x14ac:dyDescent="0.3">
      <c r="B26" s="166" t="s">
        <v>24</v>
      </c>
      <c r="C26" s="166"/>
      <c r="D26" s="166"/>
      <c r="E26" s="166"/>
      <c r="F26" s="166" t="s">
        <v>25</v>
      </c>
      <c r="G26" s="166"/>
      <c r="H26" s="166"/>
      <c r="I26" s="166"/>
      <c r="J26" s="166"/>
      <c r="K26" s="166"/>
      <c r="L26" s="166"/>
      <c r="M26" s="166"/>
      <c r="N26" s="166"/>
      <c r="O26" s="30"/>
      <c r="P26" s="30"/>
      <c r="Q26" s="30"/>
      <c r="R26" s="28"/>
      <c r="S26" s="28"/>
      <c r="T26" s="28"/>
      <c r="U26" s="28"/>
      <c r="V26" s="28"/>
      <c r="W26" s="28"/>
      <c r="X26" s="28"/>
      <c r="Y26" s="27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</row>
    <row r="27" spans="1:61" ht="15" customHeight="1" x14ac:dyDescent="0.3">
      <c r="B27" s="164" t="s">
        <v>26</v>
      </c>
      <c r="C27" s="164"/>
      <c r="D27" s="164"/>
      <c r="E27" s="164"/>
      <c r="F27" s="164" t="s">
        <v>27</v>
      </c>
      <c r="G27" s="164"/>
      <c r="H27" s="164"/>
      <c r="I27" s="164"/>
      <c r="J27" s="164"/>
      <c r="K27" s="164"/>
      <c r="L27" s="164"/>
      <c r="M27" s="164"/>
      <c r="N27" s="164"/>
      <c r="O27" s="9"/>
      <c r="P27" s="9"/>
      <c r="Q27" s="9"/>
      <c r="R27" s="8"/>
      <c r="S27" s="8"/>
      <c r="T27" s="8"/>
      <c r="U27" s="8"/>
      <c r="V27" s="8"/>
      <c r="W27" s="8"/>
      <c r="X27" s="8"/>
      <c r="Y27" s="8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168"/>
      <c r="AT27" s="168"/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</row>
    <row r="28" spans="1:61" ht="13.65" customHeight="1" x14ac:dyDescent="0.3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8"/>
      <c r="O28" s="9"/>
      <c r="P28" s="9"/>
      <c r="Q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32"/>
      <c r="AT28" s="32"/>
      <c r="AU28" s="32"/>
      <c r="AV28" s="32"/>
      <c r="AW28" s="32"/>
      <c r="AX28" s="32"/>
      <c r="AY28" s="32"/>
      <c r="AZ28" s="32"/>
      <c r="BA28" s="32"/>
      <c r="BB28" s="32"/>
      <c r="BC28" s="32"/>
      <c r="BD28" s="32"/>
      <c r="BE28" s="32"/>
      <c r="BF28" s="32"/>
      <c r="BG28" s="32"/>
      <c r="BH28" s="32"/>
      <c r="BI28" s="32"/>
    </row>
    <row r="29" spans="1:61" ht="13.65" customHeight="1" x14ac:dyDescent="0.3"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4"/>
      <c r="O29" s="34"/>
      <c r="P29" s="169" t="s">
        <v>28</v>
      </c>
      <c r="Q29" s="169"/>
      <c r="R29" s="169"/>
      <c r="S29" s="35"/>
      <c r="T29" s="35"/>
      <c r="U29" s="35"/>
      <c r="V29" s="35"/>
      <c r="W29" s="35"/>
      <c r="X29" s="36"/>
      <c r="Y29" s="37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32"/>
      <c r="AT29" s="32"/>
      <c r="AU29" s="32"/>
      <c r="AV29" s="32"/>
      <c r="AW29" s="32"/>
      <c r="AX29" s="32"/>
      <c r="AY29" s="32"/>
      <c r="AZ29" s="32"/>
      <c r="BA29" s="32"/>
      <c r="BB29" s="32"/>
      <c r="BC29" s="32"/>
      <c r="BD29" s="32"/>
      <c r="BE29" s="32"/>
      <c r="BF29" s="32"/>
      <c r="BG29" s="32"/>
      <c r="BH29" s="32"/>
      <c r="BI29" s="32"/>
    </row>
    <row r="30" spans="1:61" ht="13.65" customHeight="1" x14ac:dyDescent="0.3"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8"/>
      <c r="O30" s="38"/>
      <c r="P30" s="39"/>
      <c r="Q30" s="39"/>
      <c r="R30" s="39"/>
      <c r="S30" s="35"/>
      <c r="T30" s="35"/>
      <c r="U30" s="35"/>
      <c r="V30" s="35"/>
      <c r="W30" s="40"/>
      <c r="X30" s="37"/>
      <c r="Y30" s="37"/>
      <c r="AB30" s="9"/>
      <c r="AC30" s="9"/>
      <c r="AD30" s="9"/>
      <c r="AE30" s="9"/>
      <c r="AF30" s="9"/>
      <c r="AG30" s="9"/>
      <c r="AH30" s="9"/>
      <c r="AK30" s="170"/>
      <c r="AL30" s="170"/>
      <c r="AM30" s="170"/>
      <c r="AN30" s="8"/>
      <c r="AO30" s="8"/>
      <c r="AP30" s="8"/>
      <c r="AQ30" s="8"/>
      <c r="AR30" s="8"/>
      <c r="AS30" s="9"/>
      <c r="AT30" s="32"/>
      <c r="AU30" s="32"/>
      <c r="AV30" s="32"/>
      <c r="AW30" s="32"/>
      <c r="AX30" s="32"/>
      <c r="AY30" s="32"/>
      <c r="AZ30" s="32"/>
      <c r="BA30" s="32"/>
      <c r="BB30" s="32"/>
      <c r="BC30" s="32"/>
      <c r="BD30" s="32"/>
      <c r="BE30" s="32"/>
      <c r="BF30" s="32"/>
      <c r="BG30" s="32"/>
      <c r="BH30" s="32"/>
      <c r="BI30" s="32"/>
    </row>
    <row r="31" spans="1:61" ht="18" customHeight="1" x14ac:dyDescent="0.3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12"/>
      <c r="O31" s="41"/>
      <c r="P31" s="171" t="s">
        <v>29</v>
      </c>
      <c r="Q31" s="171"/>
      <c r="R31" s="171"/>
      <c r="S31" s="171"/>
      <c r="T31" s="171"/>
      <c r="U31" s="171"/>
      <c r="V31" s="172" t="s">
        <v>30</v>
      </c>
      <c r="W31" s="172"/>
      <c r="X31" s="42" t="s">
        <v>31</v>
      </c>
      <c r="Y31" s="37"/>
      <c r="AB31" s="9"/>
      <c r="AC31" s="9"/>
      <c r="AD31" s="9"/>
      <c r="AE31" s="9"/>
      <c r="AF31" s="9"/>
      <c r="AG31" s="9"/>
      <c r="AH31" s="9"/>
      <c r="AK31" s="43"/>
      <c r="AL31" s="43"/>
      <c r="AM31" s="43"/>
      <c r="AN31" s="8"/>
      <c r="AO31" s="8"/>
      <c r="AP31" s="8"/>
      <c r="AQ31" s="8"/>
      <c r="AR31" s="2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</row>
    <row r="32" spans="1:61" ht="17.25" customHeight="1" x14ac:dyDescent="0.3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12"/>
      <c r="O32" s="41"/>
      <c r="P32" s="40"/>
      <c r="Q32" s="40"/>
      <c r="R32" s="40"/>
      <c r="S32" s="40"/>
      <c r="T32" s="40"/>
      <c r="U32" s="40"/>
      <c r="V32" s="40"/>
      <c r="W32" s="40"/>
      <c r="X32" s="37"/>
      <c r="Y32" s="37"/>
      <c r="AB32" s="9"/>
      <c r="AC32" s="9"/>
      <c r="AD32" s="9"/>
      <c r="AE32" s="9"/>
      <c r="AF32" s="9"/>
      <c r="AG32" s="9"/>
      <c r="AH32" s="9"/>
      <c r="AK32" s="161"/>
      <c r="AL32" s="161"/>
      <c r="AM32" s="161"/>
      <c r="AN32" s="161"/>
      <c r="AO32" s="161"/>
      <c r="AP32" s="161"/>
      <c r="AQ32" s="173"/>
      <c r="AR32" s="173"/>
      <c r="AS32" s="10"/>
      <c r="AT32" s="44"/>
      <c r="AU32" s="44"/>
      <c r="AV32" s="44"/>
      <c r="AW32" s="44"/>
      <c r="AX32" s="44"/>
      <c r="AY32" s="44"/>
      <c r="AZ32" s="44"/>
      <c r="BA32" s="44"/>
      <c r="BB32" s="44"/>
      <c r="BC32" s="44"/>
      <c r="BD32" s="44"/>
      <c r="BE32" s="44"/>
      <c r="BF32" s="44"/>
      <c r="BG32" s="44"/>
      <c r="BH32" s="44"/>
      <c r="BI32" s="44"/>
    </row>
    <row r="33" spans="2:61" ht="16.5" customHeight="1" x14ac:dyDescent="0.3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12"/>
      <c r="O33" s="41"/>
      <c r="P33" s="40" t="s">
        <v>32</v>
      </c>
      <c r="Q33" s="40"/>
      <c r="R33" s="40"/>
      <c r="S33" s="40"/>
      <c r="T33" s="40"/>
      <c r="U33" s="40"/>
      <c r="V33" s="174" t="s">
        <v>30</v>
      </c>
      <c r="W33" s="174"/>
      <c r="X33" s="45" t="s">
        <v>33</v>
      </c>
      <c r="Y33" s="37"/>
      <c r="AB33" s="9"/>
      <c r="AC33" s="9"/>
      <c r="AD33" s="9"/>
      <c r="AE33" s="9"/>
      <c r="AF33" s="9"/>
      <c r="AG33" s="9"/>
      <c r="AH33" s="9"/>
      <c r="AK33" s="24"/>
      <c r="AL33" s="24"/>
      <c r="AM33" s="24"/>
      <c r="AN33" s="24"/>
      <c r="AO33" s="24"/>
      <c r="AP33" s="24"/>
      <c r="AQ33" s="24"/>
      <c r="AR33" s="2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</row>
    <row r="34" spans="2:61" ht="15.75" customHeight="1" x14ac:dyDescent="0.3">
      <c r="P34" s="40"/>
      <c r="Q34" s="40"/>
      <c r="R34" s="40"/>
      <c r="S34" s="40"/>
      <c r="T34" s="40"/>
      <c r="U34" s="40"/>
      <c r="V34" s="40"/>
      <c r="W34" s="40"/>
      <c r="X34" s="37"/>
      <c r="Y34" s="37"/>
      <c r="AB34" s="9"/>
      <c r="AC34" s="9"/>
      <c r="AD34" s="9"/>
      <c r="AE34" s="9"/>
      <c r="AF34" s="9"/>
      <c r="AG34" s="9"/>
      <c r="AH34" s="9"/>
      <c r="AK34" s="24"/>
      <c r="AL34" s="24"/>
      <c r="AM34" s="24"/>
      <c r="AN34" s="24"/>
      <c r="AO34" s="24"/>
      <c r="AP34" s="24"/>
      <c r="AQ34" s="24"/>
      <c r="AR34" s="24"/>
      <c r="AS34" s="2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</row>
    <row r="35" spans="2:61" ht="17.399999999999999" customHeight="1" x14ac:dyDescent="0.3">
      <c r="N35" s="46"/>
      <c r="O35" s="15"/>
      <c r="P35" s="176" t="s">
        <v>34</v>
      </c>
      <c r="Q35" s="176"/>
      <c r="R35" s="176"/>
      <c r="S35" s="176"/>
      <c r="T35" s="176"/>
      <c r="U35" s="176"/>
      <c r="V35" s="174" t="s">
        <v>35</v>
      </c>
      <c r="W35" s="174"/>
      <c r="X35" s="45" t="s">
        <v>36</v>
      </c>
      <c r="Y35" s="37"/>
      <c r="AK35" s="24"/>
      <c r="AL35" s="24"/>
      <c r="AM35" s="24"/>
      <c r="AN35" s="24"/>
      <c r="AO35" s="24"/>
      <c r="AP35" s="24"/>
      <c r="AQ35" s="24"/>
      <c r="AR35" s="24"/>
    </row>
    <row r="36" spans="2:61" ht="15.5" x14ac:dyDescent="0.3">
      <c r="P36" s="40"/>
      <c r="Q36" s="40"/>
      <c r="R36" s="40"/>
      <c r="S36" s="40"/>
      <c r="T36" s="40"/>
      <c r="U36" s="40"/>
      <c r="V36" s="40"/>
      <c r="W36" s="40"/>
      <c r="X36" s="40"/>
      <c r="Y36" s="37"/>
      <c r="AK36" s="158"/>
      <c r="AL36" s="158"/>
      <c r="AM36" s="158"/>
      <c r="AN36" s="158"/>
      <c r="AO36" s="158"/>
      <c r="AP36" s="158"/>
      <c r="AQ36" s="175"/>
      <c r="AR36" s="175"/>
      <c r="AS36" s="24"/>
    </row>
    <row r="37" spans="2:61" ht="15.5" x14ac:dyDescent="0.3">
      <c r="N37" s="47"/>
      <c r="P37" s="40" t="s">
        <v>37</v>
      </c>
      <c r="Q37" s="40"/>
      <c r="R37" s="40"/>
      <c r="S37" s="174"/>
      <c r="T37" s="174"/>
      <c r="U37" s="174"/>
      <c r="V37" s="40" t="s">
        <v>35</v>
      </c>
      <c r="W37" s="40"/>
      <c r="X37" s="45" t="s">
        <v>38</v>
      </c>
      <c r="Y37" s="40"/>
      <c r="AK37" s="24"/>
      <c r="AL37" s="24"/>
      <c r="AM37" s="24"/>
      <c r="AN37" s="24"/>
      <c r="AO37" s="24"/>
      <c r="AP37" s="24"/>
      <c r="AQ37" s="24"/>
      <c r="AR37" s="24"/>
      <c r="AS37" s="24"/>
    </row>
    <row r="38" spans="2:61" ht="15" customHeight="1" x14ac:dyDescent="0.3">
      <c r="P38" s="37"/>
      <c r="Q38" s="37"/>
      <c r="R38" s="40"/>
      <c r="S38" s="40"/>
      <c r="T38" s="40"/>
      <c r="U38" s="40"/>
      <c r="V38" s="40"/>
      <c r="W38" s="40"/>
      <c r="X38" s="40"/>
      <c r="Y38" s="40"/>
      <c r="AK38" s="24"/>
      <c r="AL38" s="24"/>
      <c r="AM38" s="24"/>
      <c r="AN38" s="175"/>
      <c r="AO38" s="175"/>
      <c r="AP38" s="175"/>
      <c r="AQ38" s="24"/>
      <c r="AR38" s="24"/>
      <c r="AS38" s="24"/>
    </row>
    <row r="41" spans="2:61" ht="12.75" customHeight="1" x14ac:dyDescent="0.3"/>
  </sheetData>
  <mergeCells count="38">
    <mergeCell ref="AN38:AP38"/>
    <mergeCell ref="P35:U35"/>
    <mergeCell ref="V35:W35"/>
    <mergeCell ref="AK36:AP36"/>
    <mergeCell ref="AQ36:AR36"/>
    <mergeCell ref="S37:U37"/>
    <mergeCell ref="P31:U31"/>
    <mergeCell ref="V31:W31"/>
    <mergeCell ref="AK32:AP32"/>
    <mergeCell ref="AQ32:AR32"/>
    <mergeCell ref="V33:W33"/>
    <mergeCell ref="B27:E27"/>
    <mergeCell ref="F27:N27"/>
    <mergeCell ref="AS27:BI27"/>
    <mergeCell ref="P29:R29"/>
    <mergeCell ref="AK30:AM30"/>
    <mergeCell ref="B24:E24"/>
    <mergeCell ref="F24:N24"/>
    <mergeCell ref="B25:E25"/>
    <mergeCell ref="F25:N25"/>
    <mergeCell ref="B26:E26"/>
    <mergeCell ref="F26:N26"/>
    <mergeCell ref="N17:T17"/>
    <mergeCell ref="N19:U19"/>
    <mergeCell ref="B22:E22"/>
    <mergeCell ref="F22:N22"/>
    <mergeCell ref="B23:E23"/>
    <mergeCell ref="F23:N23"/>
    <mergeCell ref="U9:W9"/>
    <mergeCell ref="B10:M10"/>
    <mergeCell ref="U10:X10"/>
    <mergeCell ref="U11:X11"/>
    <mergeCell ref="A16:Y16"/>
    <mergeCell ref="B1:AA1"/>
    <mergeCell ref="A2:Y2"/>
    <mergeCell ref="A3:Y3"/>
    <mergeCell ref="A4:Y4"/>
    <mergeCell ref="U7:W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&amp;C&amp;12&amp;A</oddHeader>
    <oddFooter>&amp;C&amp;12Страница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MJ34"/>
  <sheetViews>
    <sheetView zoomScale="78" zoomScaleNormal="78" workbookViewId="0">
      <selection activeCell="AK15" activeCellId="1" sqref="I44:O44 AK15:AK20"/>
    </sheetView>
  </sheetViews>
  <sheetFormatPr defaultColWidth="8.796875" defaultRowHeight="13" x14ac:dyDescent="0.3"/>
  <cols>
    <col min="1" max="1" width="8.5" style="48" customWidth="1"/>
    <col min="2" max="2" width="3.69921875" style="48" customWidth="1"/>
    <col min="3" max="3" width="4.69921875" style="48" customWidth="1"/>
    <col min="4" max="40" width="3.19921875" style="48" customWidth="1"/>
    <col min="41" max="41" width="3.796875" style="48" customWidth="1"/>
    <col min="42" max="42" width="4.19921875" style="48" customWidth="1"/>
    <col min="43" max="43" width="3.796875" style="48" customWidth="1"/>
    <col min="44" max="44" width="3.69921875" style="48" customWidth="1"/>
    <col min="45" max="46" width="3.796875" style="48" customWidth="1"/>
    <col min="47" max="47" width="3.69921875" style="48" customWidth="1"/>
    <col min="48" max="55" width="3.19921875" style="48" customWidth="1"/>
    <col min="56" max="1024" width="8.796875" style="48"/>
  </cols>
  <sheetData>
    <row r="1" spans="2:55" x14ac:dyDescent="0.3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 t="s">
        <v>39</v>
      </c>
      <c r="AX1" s="1"/>
      <c r="AY1" s="1"/>
      <c r="AZ1" s="1"/>
      <c r="BA1" s="1"/>
      <c r="BB1" s="1"/>
      <c r="BC1" s="1"/>
    </row>
    <row r="2" spans="2:55" ht="14" x14ac:dyDescent="0.3">
      <c r="B2" s="1"/>
      <c r="C2" s="177" t="s">
        <v>40</v>
      </c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  <c r="AJ2" s="177"/>
      <c r="AK2" s="177"/>
      <c r="AL2" s="177"/>
      <c r="AM2" s="177"/>
      <c r="AN2" s="177"/>
      <c r="AO2" s="177"/>
      <c r="AP2" s="177"/>
      <c r="AQ2" s="177"/>
      <c r="AR2" s="177"/>
      <c r="AS2" s="177"/>
      <c r="AT2" s="177"/>
      <c r="AU2" s="177"/>
      <c r="AV2" s="177"/>
      <c r="AW2" s="177"/>
      <c r="AX2" s="177"/>
      <c r="AY2" s="177"/>
      <c r="AZ2" s="177"/>
      <c r="BA2" s="177"/>
      <c r="BB2" s="177"/>
      <c r="BC2" s="177"/>
    </row>
    <row r="3" spans="2:55" ht="14" x14ac:dyDescent="0.3">
      <c r="B3" s="1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50" t="s">
        <v>41</v>
      </c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</row>
    <row r="4" spans="2:55" x14ac:dyDescent="0.3">
      <c r="B4" s="1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2"/>
      <c r="T4" s="52"/>
      <c r="U4" s="52"/>
      <c r="V4" s="52"/>
      <c r="W4" s="52"/>
      <c r="X4" s="52"/>
      <c r="Y4" s="52"/>
      <c r="Z4" s="53"/>
      <c r="AA4" s="53" t="s">
        <v>42</v>
      </c>
      <c r="AB4" s="53"/>
      <c r="AC4" s="53"/>
      <c r="AD4" s="53"/>
      <c r="AE4" s="53"/>
      <c r="AF4" s="53"/>
      <c r="AG4" s="53"/>
      <c r="AH4" s="52"/>
      <c r="AI4" s="52"/>
      <c r="AJ4" s="52"/>
      <c r="AK4" s="52"/>
      <c r="AL4" s="52"/>
      <c r="AM4" s="52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</row>
    <row r="5" spans="2:55" ht="12.75" customHeigh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2:55" ht="13" customHeight="1" x14ac:dyDescent="0.3">
      <c r="B6" s="1"/>
      <c r="C6" s="54" t="s">
        <v>43</v>
      </c>
      <c r="D6" s="178" t="s">
        <v>44</v>
      </c>
      <c r="E6" s="178"/>
      <c r="F6" s="178"/>
      <c r="G6" s="178"/>
      <c r="H6" s="179" t="s">
        <v>45</v>
      </c>
      <c r="I6" s="180" t="s">
        <v>46</v>
      </c>
      <c r="J6" s="180"/>
      <c r="K6" s="180"/>
      <c r="L6" s="179" t="s">
        <v>47</v>
      </c>
      <c r="M6" s="180" t="s">
        <v>48</v>
      </c>
      <c r="N6" s="180"/>
      <c r="O6" s="180"/>
      <c r="P6" s="180"/>
      <c r="Q6" s="180" t="s">
        <v>49</v>
      </c>
      <c r="R6" s="180"/>
      <c r="S6" s="180"/>
      <c r="T6" s="180"/>
      <c r="U6" s="179" t="s">
        <v>50</v>
      </c>
      <c r="V6" s="180" t="s">
        <v>51</v>
      </c>
      <c r="W6" s="180"/>
      <c r="X6" s="180"/>
      <c r="Y6" s="179" t="s">
        <v>52</v>
      </c>
      <c r="Z6" s="180" t="s">
        <v>53</v>
      </c>
      <c r="AA6" s="180"/>
      <c r="AB6" s="180"/>
      <c r="AC6" s="179" t="s">
        <v>54</v>
      </c>
      <c r="AD6" s="180" t="s">
        <v>55</v>
      </c>
      <c r="AE6" s="180"/>
      <c r="AF6" s="180"/>
      <c r="AG6" s="180"/>
      <c r="AH6" s="179" t="s">
        <v>50</v>
      </c>
      <c r="AI6" s="180" t="s">
        <v>56</v>
      </c>
      <c r="AJ6" s="180"/>
      <c r="AK6" s="180"/>
      <c r="AL6" s="179" t="s">
        <v>57</v>
      </c>
      <c r="AM6" s="180" t="s">
        <v>58</v>
      </c>
      <c r="AN6" s="180"/>
      <c r="AO6" s="180"/>
      <c r="AP6" s="180"/>
      <c r="AQ6" s="179" t="s">
        <v>59</v>
      </c>
      <c r="AR6" s="180" t="s">
        <v>60</v>
      </c>
      <c r="AS6" s="180"/>
      <c r="AT6" s="180"/>
      <c r="AU6" s="179" t="s">
        <v>61</v>
      </c>
      <c r="AV6" s="180" t="s">
        <v>62</v>
      </c>
      <c r="AW6" s="180"/>
      <c r="AX6" s="180"/>
      <c r="AY6" s="179" t="s">
        <v>52</v>
      </c>
      <c r="AZ6" s="180" t="s">
        <v>63</v>
      </c>
      <c r="BA6" s="180"/>
      <c r="BB6" s="180"/>
      <c r="BC6" s="180"/>
    </row>
    <row r="7" spans="2:55" ht="28" x14ac:dyDescent="0.3">
      <c r="B7" s="1"/>
      <c r="C7" s="57" t="s">
        <v>64</v>
      </c>
      <c r="D7" s="55" t="s">
        <v>65</v>
      </c>
      <c r="E7" s="55" t="s">
        <v>66</v>
      </c>
      <c r="F7" s="55" t="s">
        <v>67</v>
      </c>
      <c r="G7" s="55" t="s">
        <v>68</v>
      </c>
      <c r="H7" s="179"/>
      <c r="I7" s="58" t="s">
        <v>69</v>
      </c>
      <c r="J7" s="58" t="s">
        <v>70</v>
      </c>
      <c r="K7" s="58" t="s">
        <v>71</v>
      </c>
      <c r="L7" s="179"/>
      <c r="M7" s="58" t="s">
        <v>72</v>
      </c>
      <c r="N7" s="58" t="s">
        <v>73</v>
      </c>
      <c r="O7" s="58" t="s">
        <v>74</v>
      </c>
      <c r="P7" s="58" t="s">
        <v>75</v>
      </c>
      <c r="Q7" s="58" t="s">
        <v>65</v>
      </c>
      <c r="R7" s="58" t="s">
        <v>66</v>
      </c>
      <c r="S7" s="58" t="s">
        <v>67</v>
      </c>
      <c r="T7" s="58" t="s">
        <v>68</v>
      </c>
      <c r="U7" s="179"/>
      <c r="V7" s="58" t="s">
        <v>76</v>
      </c>
      <c r="W7" s="58" t="s">
        <v>77</v>
      </c>
      <c r="X7" s="58" t="s">
        <v>78</v>
      </c>
      <c r="Y7" s="179"/>
      <c r="Z7" s="58" t="s">
        <v>79</v>
      </c>
      <c r="AA7" s="58" t="s">
        <v>80</v>
      </c>
      <c r="AB7" s="58" t="s">
        <v>81</v>
      </c>
      <c r="AC7" s="179"/>
      <c r="AD7" s="58" t="s">
        <v>65</v>
      </c>
      <c r="AE7" s="58" t="s">
        <v>66</v>
      </c>
      <c r="AF7" s="58" t="s">
        <v>67</v>
      </c>
      <c r="AG7" s="58" t="s">
        <v>68</v>
      </c>
      <c r="AH7" s="179"/>
      <c r="AI7" s="58" t="s">
        <v>76</v>
      </c>
      <c r="AJ7" s="58" t="s">
        <v>77</v>
      </c>
      <c r="AK7" s="58" t="s">
        <v>78</v>
      </c>
      <c r="AL7" s="179"/>
      <c r="AM7" s="58" t="s">
        <v>72</v>
      </c>
      <c r="AN7" s="58" t="s">
        <v>73</v>
      </c>
      <c r="AO7" s="58" t="s">
        <v>74</v>
      </c>
      <c r="AP7" s="58" t="s">
        <v>75</v>
      </c>
      <c r="AQ7" s="179"/>
      <c r="AR7" s="58" t="s">
        <v>82</v>
      </c>
      <c r="AS7" s="58" t="s">
        <v>83</v>
      </c>
      <c r="AT7" s="58" t="s">
        <v>84</v>
      </c>
      <c r="AU7" s="179"/>
      <c r="AV7" s="58" t="s">
        <v>76</v>
      </c>
      <c r="AW7" s="58" t="s">
        <v>77</v>
      </c>
      <c r="AX7" s="58" t="s">
        <v>78</v>
      </c>
      <c r="AY7" s="179"/>
      <c r="AZ7" s="58" t="s">
        <v>79</v>
      </c>
      <c r="BA7" s="58" t="s">
        <v>80</v>
      </c>
      <c r="BB7" s="58" t="s">
        <v>81</v>
      </c>
      <c r="BC7" s="58" t="s">
        <v>85</v>
      </c>
    </row>
    <row r="8" spans="2:55" ht="12.75" customHeight="1" x14ac:dyDescent="0.3">
      <c r="B8" s="1"/>
      <c r="C8" s="54" t="s">
        <v>86</v>
      </c>
      <c r="D8" s="56">
        <v>1</v>
      </c>
      <c r="E8" s="56">
        <v>2</v>
      </c>
      <c r="F8" s="56">
        <v>3</v>
      </c>
      <c r="G8" s="56">
        <v>4</v>
      </c>
      <c r="H8" s="56">
        <v>5</v>
      </c>
      <c r="I8" s="56">
        <v>6</v>
      </c>
      <c r="J8" s="56">
        <v>7</v>
      </c>
      <c r="K8" s="56">
        <v>8</v>
      </c>
      <c r="L8" s="56">
        <v>9</v>
      </c>
      <c r="M8" s="56">
        <v>10</v>
      </c>
      <c r="N8" s="56">
        <v>11</v>
      </c>
      <c r="O8" s="56">
        <v>12</v>
      </c>
      <c r="P8" s="56">
        <v>13</v>
      </c>
      <c r="Q8" s="59">
        <v>14</v>
      </c>
      <c r="R8" s="59">
        <v>15</v>
      </c>
      <c r="S8" s="59">
        <v>16</v>
      </c>
      <c r="T8" s="59">
        <v>17</v>
      </c>
      <c r="U8" s="59">
        <v>18</v>
      </c>
      <c r="V8" s="59">
        <v>19</v>
      </c>
      <c r="W8" s="59">
        <v>20</v>
      </c>
      <c r="X8" s="59">
        <v>21</v>
      </c>
      <c r="Y8" s="59">
        <v>22</v>
      </c>
      <c r="Z8" s="59">
        <v>23</v>
      </c>
      <c r="AA8" s="59">
        <v>24</v>
      </c>
      <c r="AB8" s="59">
        <v>25</v>
      </c>
      <c r="AC8" s="59">
        <v>26</v>
      </c>
      <c r="AD8" s="59">
        <v>27</v>
      </c>
      <c r="AE8" s="59">
        <v>28</v>
      </c>
      <c r="AF8" s="59">
        <v>29</v>
      </c>
      <c r="AG8" s="59">
        <v>30</v>
      </c>
      <c r="AH8" s="59">
        <v>31</v>
      </c>
      <c r="AI8" s="59">
        <v>32</v>
      </c>
      <c r="AJ8" s="59">
        <v>33</v>
      </c>
      <c r="AK8" s="59">
        <v>34</v>
      </c>
      <c r="AL8" s="59">
        <v>35</v>
      </c>
      <c r="AM8" s="59">
        <v>36</v>
      </c>
      <c r="AN8" s="59">
        <v>37</v>
      </c>
      <c r="AO8" s="59">
        <v>38</v>
      </c>
      <c r="AP8" s="59">
        <v>39</v>
      </c>
      <c r="AQ8" s="59">
        <v>40</v>
      </c>
      <c r="AR8" s="59">
        <v>41</v>
      </c>
      <c r="AS8" s="59">
        <v>42</v>
      </c>
      <c r="AT8" s="59">
        <v>43</v>
      </c>
      <c r="AU8" s="59">
        <v>44</v>
      </c>
      <c r="AV8" s="59">
        <v>45</v>
      </c>
      <c r="AW8" s="59">
        <v>46</v>
      </c>
      <c r="AX8" s="59">
        <v>47</v>
      </c>
      <c r="AY8" s="59">
        <v>48</v>
      </c>
      <c r="AZ8" s="59">
        <v>49</v>
      </c>
      <c r="BA8" s="59">
        <v>50</v>
      </c>
      <c r="BB8" s="59">
        <v>51</v>
      </c>
      <c r="BC8" s="59">
        <v>52</v>
      </c>
    </row>
    <row r="9" spans="2:55" ht="12.75" customHeight="1" x14ac:dyDescent="0.3">
      <c r="B9" s="1"/>
      <c r="C9" s="181">
        <v>1</v>
      </c>
      <c r="D9" s="182"/>
      <c r="E9" s="182"/>
      <c r="F9" s="182"/>
      <c r="G9" s="182"/>
      <c r="H9" s="182"/>
      <c r="I9" s="182"/>
      <c r="J9" s="182"/>
      <c r="K9" s="182" t="s">
        <v>87</v>
      </c>
      <c r="L9" s="182" t="s">
        <v>87</v>
      </c>
      <c r="M9" s="60"/>
      <c r="N9" s="182"/>
      <c r="O9" s="182"/>
      <c r="P9" s="182"/>
      <c r="Q9" s="182"/>
      <c r="R9" s="182"/>
      <c r="S9" s="182"/>
      <c r="T9" s="182"/>
      <c r="U9" s="60"/>
      <c r="V9" s="60" t="s">
        <v>88</v>
      </c>
      <c r="W9" s="61"/>
      <c r="X9" s="61" t="s">
        <v>89</v>
      </c>
      <c r="Y9" s="62" t="s">
        <v>90</v>
      </c>
      <c r="Z9" s="63" t="s">
        <v>91</v>
      </c>
      <c r="AA9" s="182"/>
      <c r="AB9" s="182"/>
      <c r="AC9" s="60" t="s">
        <v>88</v>
      </c>
      <c r="AD9" s="182"/>
      <c r="AE9" s="60" t="s">
        <v>88</v>
      </c>
      <c r="AF9" s="182"/>
      <c r="AG9" s="182"/>
      <c r="AH9" s="182" t="s">
        <v>87</v>
      </c>
      <c r="AI9" s="182" t="s">
        <v>87</v>
      </c>
      <c r="AJ9" s="182" t="s">
        <v>87</v>
      </c>
      <c r="AK9" s="182" t="s">
        <v>87</v>
      </c>
      <c r="AL9" s="60"/>
      <c r="AM9" s="60"/>
      <c r="AN9" s="60" t="s">
        <v>88</v>
      </c>
      <c r="AO9" s="182"/>
      <c r="AP9" s="182"/>
      <c r="AQ9" s="182"/>
      <c r="AR9" s="60"/>
      <c r="AS9" s="61"/>
      <c r="AT9" s="61" t="s">
        <v>89</v>
      </c>
      <c r="AU9" s="61" t="s">
        <v>90</v>
      </c>
      <c r="AV9" s="182" t="s">
        <v>91</v>
      </c>
      <c r="AW9" s="182" t="s">
        <v>91</v>
      </c>
      <c r="AX9" s="182" t="s">
        <v>91</v>
      </c>
      <c r="AY9" s="182" t="s">
        <v>91</v>
      </c>
      <c r="AZ9" s="182" t="s">
        <v>91</v>
      </c>
      <c r="BA9" s="182" t="s">
        <v>91</v>
      </c>
      <c r="BB9" s="182" t="s">
        <v>91</v>
      </c>
      <c r="BC9" s="182" t="s">
        <v>91</v>
      </c>
    </row>
    <row r="10" spans="2:55" ht="12.75" customHeight="1" x14ac:dyDescent="0.3">
      <c r="B10" s="1"/>
      <c r="C10" s="181"/>
      <c r="D10" s="182"/>
      <c r="E10" s="182"/>
      <c r="F10" s="182"/>
      <c r="G10" s="182"/>
      <c r="H10" s="182"/>
      <c r="I10" s="182"/>
      <c r="J10" s="182"/>
      <c r="K10" s="182"/>
      <c r="L10" s="182"/>
      <c r="M10" s="60" t="s">
        <v>88</v>
      </c>
      <c r="N10" s="182"/>
      <c r="O10" s="182"/>
      <c r="P10" s="182"/>
      <c r="Q10" s="182"/>
      <c r="R10" s="182"/>
      <c r="S10" s="182"/>
      <c r="T10" s="182"/>
      <c r="U10" s="60"/>
      <c r="V10" s="61" t="s">
        <v>88</v>
      </c>
      <c r="W10" s="60"/>
      <c r="X10" s="61" t="s">
        <v>89</v>
      </c>
      <c r="Y10" s="63" t="s">
        <v>90</v>
      </c>
      <c r="Z10" s="63" t="s">
        <v>91</v>
      </c>
      <c r="AA10" s="182"/>
      <c r="AB10" s="182"/>
      <c r="AC10" s="60"/>
      <c r="AD10" s="182"/>
      <c r="AE10" s="60"/>
      <c r="AF10" s="182"/>
      <c r="AG10" s="182"/>
      <c r="AH10" s="182"/>
      <c r="AI10" s="182"/>
      <c r="AJ10" s="182"/>
      <c r="AK10" s="182"/>
      <c r="AL10" s="60"/>
      <c r="AM10" s="60"/>
      <c r="AN10" s="5" t="s">
        <v>88</v>
      </c>
      <c r="AO10" s="182"/>
      <c r="AP10" s="182"/>
      <c r="AQ10" s="182"/>
      <c r="AR10" s="60"/>
      <c r="AS10" s="60"/>
      <c r="AT10" s="61" t="s">
        <v>89</v>
      </c>
      <c r="AU10" s="61" t="s">
        <v>90</v>
      </c>
      <c r="AV10" s="182"/>
      <c r="AW10" s="182"/>
      <c r="AX10" s="182"/>
      <c r="AY10" s="182"/>
      <c r="AZ10" s="182"/>
      <c r="BA10" s="182"/>
      <c r="BB10" s="182"/>
      <c r="BC10" s="182"/>
    </row>
    <row r="11" spans="2:55" ht="12.75" customHeight="1" x14ac:dyDescent="0.3">
      <c r="B11" s="1"/>
      <c r="C11" s="181"/>
      <c r="D11" s="182"/>
      <c r="E11" s="182"/>
      <c r="F11" s="182"/>
      <c r="G11" s="182"/>
      <c r="H11" s="182"/>
      <c r="I11" s="182"/>
      <c r="J11" s="182"/>
      <c r="K11" s="182"/>
      <c r="L11" s="182"/>
      <c r="M11" s="60"/>
      <c r="N11" s="182"/>
      <c r="O11" s="182"/>
      <c r="P11" s="182"/>
      <c r="Q11" s="182"/>
      <c r="R11" s="182"/>
      <c r="S11" s="182"/>
      <c r="T11" s="182"/>
      <c r="U11" s="60" t="s">
        <v>88</v>
      </c>
      <c r="V11" s="61" t="s">
        <v>88</v>
      </c>
      <c r="W11" s="60" t="s">
        <v>89</v>
      </c>
      <c r="X11" s="61" t="s">
        <v>89</v>
      </c>
      <c r="Y11" s="63" t="s">
        <v>91</v>
      </c>
      <c r="Z11" s="63"/>
      <c r="AA11" s="182"/>
      <c r="AB11" s="182"/>
      <c r="AC11" s="60"/>
      <c r="AD11" s="182"/>
      <c r="AE11" s="60"/>
      <c r="AF11" s="182"/>
      <c r="AG11" s="182"/>
      <c r="AH11" s="182"/>
      <c r="AI11" s="182"/>
      <c r="AJ11" s="182"/>
      <c r="AK11" s="182"/>
      <c r="AL11" s="60"/>
      <c r="AM11" s="60"/>
      <c r="AN11" s="60"/>
      <c r="AO11" s="182"/>
      <c r="AP11" s="182"/>
      <c r="AQ11" s="182"/>
      <c r="AR11" s="61"/>
      <c r="AS11" s="61" t="s">
        <v>89</v>
      </c>
      <c r="AT11" s="61" t="s">
        <v>89</v>
      </c>
      <c r="AU11" s="60" t="s">
        <v>91</v>
      </c>
      <c r="AV11" s="182"/>
      <c r="AW11" s="182"/>
      <c r="AX11" s="182"/>
      <c r="AY11" s="182"/>
      <c r="AZ11" s="182"/>
      <c r="BA11" s="182"/>
      <c r="BB11" s="182"/>
      <c r="BC11" s="182"/>
    </row>
    <row r="12" spans="2:55" ht="12.75" customHeight="1" x14ac:dyDescent="0.3">
      <c r="B12" s="1"/>
      <c r="C12" s="181"/>
      <c r="D12" s="182"/>
      <c r="E12" s="182"/>
      <c r="F12" s="182"/>
      <c r="G12" s="182"/>
      <c r="H12" s="182"/>
      <c r="I12" s="182"/>
      <c r="J12" s="182"/>
      <c r="K12" s="182"/>
      <c r="L12" s="182"/>
      <c r="M12" s="60"/>
      <c r="N12" s="182"/>
      <c r="O12" s="182"/>
      <c r="P12" s="182"/>
      <c r="Q12" s="182"/>
      <c r="R12" s="182"/>
      <c r="S12" s="182"/>
      <c r="T12" s="182"/>
      <c r="U12" s="60" t="s">
        <v>88</v>
      </c>
      <c r="V12" s="61"/>
      <c r="W12" s="60" t="s">
        <v>89</v>
      </c>
      <c r="X12" s="61" t="s">
        <v>89</v>
      </c>
      <c r="Y12" s="63" t="s">
        <v>91</v>
      </c>
      <c r="Z12" s="63"/>
      <c r="AA12" s="182"/>
      <c r="AB12" s="182"/>
      <c r="AC12" s="60"/>
      <c r="AD12" s="182"/>
      <c r="AE12" s="60"/>
      <c r="AF12" s="182"/>
      <c r="AG12" s="182"/>
      <c r="AH12" s="182"/>
      <c r="AI12" s="182"/>
      <c r="AJ12" s="182"/>
      <c r="AK12" s="182"/>
      <c r="AL12" s="60"/>
      <c r="AM12" s="60"/>
      <c r="AN12" s="60"/>
      <c r="AO12" s="182"/>
      <c r="AP12" s="182"/>
      <c r="AQ12" s="182"/>
      <c r="AR12" s="61"/>
      <c r="AS12" s="61" t="s">
        <v>89</v>
      </c>
      <c r="AT12" s="61" t="s">
        <v>89</v>
      </c>
      <c r="AU12" s="60" t="s">
        <v>91</v>
      </c>
      <c r="AV12" s="182"/>
      <c r="AW12" s="182"/>
      <c r="AX12" s="182"/>
      <c r="AY12" s="182"/>
      <c r="AZ12" s="182"/>
      <c r="BA12" s="182"/>
      <c r="BB12" s="182"/>
      <c r="BC12" s="182"/>
    </row>
    <row r="13" spans="2:55" ht="12.75" customHeight="1" x14ac:dyDescent="0.3">
      <c r="B13" s="1"/>
      <c r="C13" s="181"/>
      <c r="D13" s="182"/>
      <c r="E13" s="182"/>
      <c r="F13" s="182"/>
      <c r="G13" s="182"/>
      <c r="H13" s="182"/>
      <c r="I13" s="182"/>
      <c r="J13" s="182"/>
      <c r="K13" s="182"/>
      <c r="L13" s="182"/>
      <c r="M13" s="60"/>
      <c r="N13" s="182"/>
      <c r="O13" s="182"/>
      <c r="P13" s="182"/>
      <c r="Q13" s="182"/>
      <c r="R13" s="182"/>
      <c r="S13" s="182"/>
      <c r="T13" s="182"/>
      <c r="U13" s="60" t="s">
        <v>88</v>
      </c>
      <c r="V13" s="60"/>
      <c r="W13" s="60" t="s">
        <v>89</v>
      </c>
      <c r="X13" s="61" t="s">
        <v>89</v>
      </c>
      <c r="Y13" s="63" t="s">
        <v>91</v>
      </c>
      <c r="Z13" s="63"/>
      <c r="AA13" s="182"/>
      <c r="AB13" s="182"/>
      <c r="AC13" s="60"/>
      <c r="AD13" s="182"/>
      <c r="AE13" s="60"/>
      <c r="AF13" s="182"/>
      <c r="AG13" s="182"/>
      <c r="AH13" s="182"/>
      <c r="AI13" s="182"/>
      <c r="AJ13" s="182"/>
      <c r="AK13" s="182"/>
      <c r="AL13" s="60" t="s">
        <v>88</v>
      </c>
      <c r="AM13" s="60"/>
      <c r="AN13" s="60"/>
      <c r="AO13" s="182"/>
      <c r="AP13" s="182"/>
      <c r="AQ13" s="182"/>
      <c r="AR13" s="60" t="s">
        <v>88</v>
      </c>
      <c r="AS13" s="61" t="s">
        <v>89</v>
      </c>
      <c r="AT13" s="61" t="s">
        <v>89</v>
      </c>
      <c r="AU13" s="60" t="s">
        <v>91</v>
      </c>
      <c r="AV13" s="182"/>
      <c r="AW13" s="182"/>
      <c r="AX13" s="182"/>
      <c r="AY13" s="182"/>
      <c r="AZ13" s="182"/>
      <c r="BA13" s="182"/>
      <c r="BB13" s="182"/>
      <c r="BC13" s="182"/>
    </row>
    <row r="14" spans="2:55" ht="12.75" customHeight="1" x14ac:dyDescent="0.3">
      <c r="B14" s="1"/>
      <c r="C14" s="181"/>
      <c r="D14" s="182"/>
      <c r="E14" s="182"/>
      <c r="F14" s="182"/>
      <c r="G14" s="182"/>
      <c r="H14" s="182"/>
      <c r="I14" s="182"/>
      <c r="J14" s="182"/>
      <c r="K14" s="182"/>
      <c r="L14" s="182"/>
      <c r="M14" s="60"/>
      <c r="N14" s="182"/>
      <c r="O14" s="182"/>
      <c r="P14" s="182"/>
      <c r="Q14" s="182"/>
      <c r="R14" s="182"/>
      <c r="S14" s="182"/>
      <c r="T14" s="182"/>
      <c r="U14" s="60" t="s">
        <v>88</v>
      </c>
      <c r="V14" s="60"/>
      <c r="W14" s="60" t="s">
        <v>89</v>
      </c>
      <c r="X14" s="61" t="s">
        <v>90</v>
      </c>
      <c r="Y14" s="63" t="s">
        <v>91</v>
      </c>
      <c r="Z14" s="63"/>
      <c r="AA14" s="182"/>
      <c r="AB14" s="182"/>
      <c r="AC14" s="60"/>
      <c r="AD14" s="182"/>
      <c r="AE14" s="60"/>
      <c r="AF14" s="182"/>
      <c r="AG14" s="182"/>
      <c r="AH14" s="182"/>
      <c r="AI14" s="182"/>
      <c r="AJ14" s="182"/>
      <c r="AK14" s="182"/>
      <c r="AL14" s="64"/>
      <c r="AM14" s="60" t="s">
        <v>88</v>
      </c>
      <c r="AN14" s="60"/>
      <c r="AO14" s="182"/>
      <c r="AP14" s="182"/>
      <c r="AQ14" s="182"/>
      <c r="AR14" s="61"/>
      <c r="AS14" s="61" t="s">
        <v>89</v>
      </c>
      <c r="AT14" s="61" t="s">
        <v>90</v>
      </c>
      <c r="AU14" s="60" t="s">
        <v>91</v>
      </c>
      <c r="AV14" s="182"/>
      <c r="AW14" s="182"/>
      <c r="AX14" s="182"/>
      <c r="AY14" s="182"/>
      <c r="AZ14" s="182"/>
      <c r="BA14" s="182"/>
      <c r="BB14" s="182"/>
      <c r="BC14" s="182"/>
    </row>
    <row r="15" spans="2:55" ht="12.75" customHeight="1" x14ac:dyDescent="0.3">
      <c r="B15" s="1"/>
      <c r="C15" s="181">
        <v>2</v>
      </c>
      <c r="D15" s="182"/>
      <c r="E15" s="182"/>
      <c r="F15" s="182"/>
      <c r="G15" s="182"/>
      <c r="H15" s="182"/>
      <c r="I15" s="182"/>
      <c r="J15" s="182"/>
      <c r="K15" s="182"/>
      <c r="L15" s="182"/>
      <c r="M15" s="60"/>
      <c r="N15" s="182" t="s">
        <v>87</v>
      </c>
      <c r="O15" s="182" t="s">
        <v>87</v>
      </c>
      <c r="P15" s="182" t="s">
        <v>87</v>
      </c>
      <c r="Q15" s="182" t="s">
        <v>87</v>
      </c>
      <c r="R15" s="182"/>
      <c r="S15" s="182"/>
      <c r="T15" s="182"/>
      <c r="U15" s="60"/>
      <c r="V15" s="60" t="s">
        <v>88</v>
      </c>
      <c r="W15" s="61"/>
      <c r="X15" s="61" t="s">
        <v>89</v>
      </c>
      <c r="Y15" s="63" t="s">
        <v>90</v>
      </c>
      <c r="Z15" s="63" t="s">
        <v>91</v>
      </c>
      <c r="AA15" s="182"/>
      <c r="AB15" s="182"/>
      <c r="AC15" s="60" t="s">
        <v>88</v>
      </c>
      <c r="AD15" s="182"/>
      <c r="AE15" s="60" t="s">
        <v>88</v>
      </c>
      <c r="AF15" s="182" t="s">
        <v>87</v>
      </c>
      <c r="AG15" s="182" t="s">
        <v>87</v>
      </c>
      <c r="AH15" s="182" t="s">
        <v>87</v>
      </c>
      <c r="AI15" s="182" t="s">
        <v>87</v>
      </c>
      <c r="AJ15" s="182" t="s">
        <v>87</v>
      </c>
      <c r="AK15" s="182" t="s">
        <v>87</v>
      </c>
      <c r="AL15" s="60"/>
      <c r="AM15" s="64"/>
      <c r="AN15" s="64" t="s">
        <v>88</v>
      </c>
      <c r="AO15" s="63" t="s">
        <v>90</v>
      </c>
      <c r="AP15" s="183" t="s">
        <v>92</v>
      </c>
      <c r="AQ15" s="183" t="s">
        <v>92</v>
      </c>
      <c r="AR15" s="65" t="s">
        <v>92</v>
      </c>
      <c r="AS15" s="183" t="s">
        <v>92</v>
      </c>
      <c r="AT15" s="183" t="s">
        <v>92</v>
      </c>
      <c r="AU15" s="65" t="s">
        <v>92</v>
      </c>
      <c r="AV15" s="184" t="s">
        <v>91</v>
      </c>
      <c r="AW15" s="182" t="s">
        <v>91</v>
      </c>
      <c r="AX15" s="182" t="s">
        <v>91</v>
      </c>
      <c r="AY15" s="182" t="s">
        <v>91</v>
      </c>
      <c r="AZ15" s="182" t="s">
        <v>91</v>
      </c>
      <c r="BA15" s="182" t="s">
        <v>91</v>
      </c>
      <c r="BB15" s="182" t="s">
        <v>91</v>
      </c>
      <c r="BC15" s="182" t="s">
        <v>91</v>
      </c>
    </row>
    <row r="16" spans="2:55" ht="12.75" customHeight="1" x14ac:dyDescent="0.3">
      <c r="B16" s="1"/>
      <c r="C16" s="181"/>
      <c r="D16" s="182"/>
      <c r="E16" s="182"/>
      <c r="F16" s="182"/>
      <c r="G16" s="182"/>
      <c r="H16" s="182"/>
      <c r="I16" s="182"/>
      <c r="J16" s="182"/>
      <c r="K16" s="182"/>
      <c r="L16" s="182"/>
      <c r="M16" s="60" t="s">
        <v>88</v>
      </c>
      <c r="N16" s="182"/>
      <c r="O16" s="182"/>
      <c r="P16" s="182"/>
      <c r="Q16" s="182"/>
      <c r="R16" s="182"/>
      <c r="S16" s="182"/>
      <c r="T16" s="182"/>
      <c r="U16" s="60"/>
      <c r="V16" s="60" t="s">
        <v>88</v>
      </c>
      <c r="W16" s="60"/>
      <c r="X16" s="61" t="s">
        <v>89</v>
      </c>
      <c r="Y16" s="64" t="s">
        <v>90</v>
      </c>
      <c r="Z16" s="63" t="s">
        <v>91</v>
      </c>
      <c r="AA16" s="182"/>
      <c r="AB16" s="182"/>
      <c r="AC16" s="60"/>
      <c r="AD16" s="182"/>
      <c r="AE16" s="60"/>
      <c r="AF16" s="182"/>
      <c r="AG16" s="182"/>
      <c r="AH16" s="182"/>
      <c r="AI16" s="182"/>
      <c r="AJ16" s="182"/>
      <c r="AK16" s="182"/>
      <c r="AL16" s="60"/>
      <c r="AM16" s="63"/>
      <c r="AN16" s="63" t="s">
        <v>88</v>
      </c>
      <c r="AO16" s="63" t="s">
        <v>90</v>
      </c>
      <c r="AP16" s="183"/>
      <c r="AQ16" s="183"/>
      <c r="AR16" s="65" t="s">
        <v>92</v>
      </c>
      <c r="AS16" s="183"/>
      <c r="AT16" s="183"/>
      <c r="AU16" s="65" t="s">
        <v>92</v>
      </c>
      <c r="AV16" s="184"/>
      <c r="AW16" s="182"/>
      <c r="AX16" s="182"/>
      <c r="AY16" s="182"/>
      <c r="AZ16" s="182"/>
      <c r="BA16" s="182"/>
      <c r="BB16" s="182"/>
      <c r="BC16" s="182"/>
    </row>
    <row r="17" spans="2:55" ht="12.75" customHeight="1" x14ac:dyDescent="0.3">
      <c r="B17" s="1"/>
      <c r="C17" s="181"/>
      <c r="D17" s="182"/>
      <c r="E17" s="182"/>
      <c r="F17" s="182"/>
      <c r="G17" s="182"/>
      <c r="H17" s="182"/>
      <c r="I17" s="182"/>
      <c r="J17" s="182"/>
      <c r="K17" s="182"/>
      <c r="L17" s="182"/>
      <c r="M17" s="60"/>
      <c r="N17" s="182"/>
      <c r="O17" s="182"/>
      <c r="P17" s="182"/>
      <c r="Q17" s="182"/>
      <c r="R17" s="182"/>
      <c r="S17" s="182"/>
      <c r="T17" s="182"/>
      <c r="U17" s="60" t="s">
        <v>88</v>
      </c>
      <c r="V17" s="61" t="s">
        <v>88</v>
      </c>
      <c r="W17" s="60" t="s">
        <v>89</v>
      </c>
      <c r="X17" s="61" t="s">
        <v>89</v>
      </c>
      <c r="Y17" s="64" t="s">
        <v>91</v>
      </c>
      <c r="Z17" s="63"/>
      <c r="AA17" s="182"/>
      <c r="AB17" s="182"/>
      <c r="AC17" s="60"/>
      <c r="AD17" s="182"/>
      <c r="AE17" s="60"/>
      <c r="AF17" s="182"/>
      <c r="AG17" s="182"/>
      <c r="AH17" s="182"/>
      <c r="AI17" s="182"/>
      <c r="AJ17" s="182"/>
      <c r="AK17" s="182"/>
      <c r="AL17" s="61"/>
      <c r="AM17" s="63" t="s">
        <v>89</v>
      </c>
      <c r="AN17" s="63" t="s">
        <v>89</v>
      </c>
      <c r="AO17" s="65" t="s">
        <v>92</v>
      </c>
      <c r="AP17" s="183"/>
      <c r="AQ17" s="183"/>
      <c r="AR17" s="65" t="s">
        <v>92</v>
      </c>
      <c r="AS17" s="183"/>
      <c r="AT17" s="183"/>
      <c r="AU17" s="64" t="s">
        <v>91</v>
      </c>
      <c r="AV17" s="184"/>
      <c r="AW17" s="182"/>
      <c r="AX17" s="182"/>
      <c r="AY17" s="182"/>
      <c r="AZ17" s="182"/>
      <c r="BA17" s="182"/>
      <c r="BB17" s="182"/>
      <c r="BC17" s="182"/>
    </row>
    <row r="18" spans="2:55" ht="12.75" customHeight="1" x14ac:dyDescent="0.3">
      <c r="B18" s="1"/>
      <c r="C18" s="181"/>
      <c r="D18" s="182"/>
      <c r="E18" s="182"/>
      <c r="F18" s="182"/>
      <c r="G18" s="182"/>
      <c r="H18" s="182"/>
      <c r="I18" s="182"/>
      <c r="J18" s="182"/>
      <c r="K18" s="182"/>
      <c r="L18" s="182"/>
      <c r="M18" s="60"/>
      <c r="N18" s="182"/>
      <c r="O18" s="182"/>
      <c r="P18" s="182"/>
      <c r="Q18" s="182"/>
      <c r="R18" s="182"/>
      <c r="S18" s="182"/>
      <c r="T18" s="182"/>
      <c r="U18" s="60" t="s">
        <v>88</v>
      </c>
      <c r="V18" s="61"/>
      <c r="W18" s="60" t="s">
        <v>89</v>
      </c>
      <c r="X18" s="61" t="s">
        <v>89</v>
      </c>
      <c r="Y18" s="64" t="s">
        <v>91</v>
      </c>
      <c r="Z18" s="63"/>
      <c r="AA18" s="182"/>
      <c r="AB18" s="182"/>
      <c r="AC18" s="60"/>
      <c r="AD18" s="182"/>
      <c r="AE18" s="60"/>
      <c r="AF18" s="182"/>
      <c r="AG18" s="182"/>
      <c r="AH18" s="182"/>
      <c r="AI18" s="182"/>
      <c r="AJ18" s="182"/>
      <c r="AK18" s="182"/>
      <c r="AL18" s="61"/>
      <c r="AM18" s="63" t="s">
        <v>89</v>
      </c>
      <c r="AN18" s="63" t="s">
        <v>89</v>
      </c>
      <c r="AO18" s="65" t="s">
        <v>92</v>
      </c>
      <c r="AP18" s="183"/>
      <c r="AQ18" s="183"/>
      <c r="AR18" s="65" t="s">
        <v>92</v>
      </c>
      <c r="AS18" s="183"/>
      <c r="AT18" s="183"/>
      <c r="AU18" s="64" t="s">
        <v>91</v>
      </c>
      <c r="AV18" s="184"/>
      <c r="AW18" s="182"/>
      <c r="AX18" s="182"/>
      <c r="AY18" s="182"/>
      <c r="AZ18" s="182"/>
      <c r="BA18" s="182"/>
      <c r="BB18" s="182"/>
      <c r="BC18" s="182"/>
    </row>
    <row r="19" spans="2:55" ht="12.75" customHeight="1" x14ac:dyDescent="0.3">
      <c r="B19" s="1"/>
      <c r="C19" s="181"/>
      <c r="D19" s="182"/>
      <c r="E19" s="182"/>
      <c r="F19" s="182"/>
      <c r="G19" s="182"/>
      <c r="H19" s="182"/>
      <c r="I19" s="182"/>
      <c r="J19" s="182"/>
      <c r="K19" s="182"/>
      <c r="L19" s="182"/>
      <c r="M19" s="60"/>
      <c r="N19" s="182"/>
      <c r="O19" s="182"/>
      <c r="P19" s="182"/>
      <c r="Q19" s="182"/>
      <c r="R19" s="182"/>
      <c r="S19" s="182"/>
      <c r="T19" s="182"/>
      <c r="U19" s="60" t="s">
        <v>88</v>
      </c>
      <c r="V19" s="61"/>
      <c r="W19" s="60" t="s">
        <v>89</v>
      </c>
      <c r="X19" s="61" t="s">
        <v>89</v>
      </c>
      <c r="Y19" s="64" t="s">
        <v>91</v>
      </c>
      <c r="Z19" s="63"/>
      <c r="AA19" s="182"/>
      <c r="AB19" s="182"/>
      <c r="AC19" s="60"/>
      <c r="AD19" s="182"/>
      <c r="AE19" s="60"/>
      <c r="AF19" s="182"/>
      <c r="AG19" s="182"/>
      <c r="AH19" s="182"/>
      <c r="AI19" s="182"/>
      <c r="AJ19" s="182"/>
      <c r="AK19" s="182"/>
      <c r="AL19" s="60" t="s">
        <v>88</v>
      </c>
      <c r="AM19" s="63" t="s">
        <v>89</v>
      </c>
      <c r="AN19" s="63" t="s">
        <v>89</v>
      </c>
      <c r="AO19" s="65" t="s">
        <v>92</v>
      </c>
      <c r="AP19" s="183"/>
      <c r="AQ19" s="183"/>
      <c r="AR19" s="63" t="s">
        <v>88</v>
      </c>
      <c r="AS19" s="183"/>
      <c r="AT19" s="183"/>
      <c r="AU19" s="64" t="s">
        <v>91</v>
      </c>
      <c r="AV19" s="184"/>
      <c r="AW19" s="182"/>
      <c r="AX19" s="182"/>
      <c r="AY19" s="182"/>
      <c r="AZ19" s="182"/>
      <c r="BA19" s="182"/>
      <c r="BB19" s="182"/>
      <c r="BC19" s="182"/>
    </row>
    <row r="20" spans="2:55" ht="15" customHeight="1" x14ac:dyDescent="0.3">
      <c r="B20" s="1"/>
      <c r="C20" s="181"/>
      <c r="D20" s="182"/>
      <c r="E20" s="182"/>
      <c r="F20" s="182"/>
      <c r="G20" s="182"/>
      <c r="H20" s="182"/>
      <c r="I20" s="182"/>
      <c r="J20" s="182"/>
      <c r="K20" s="182"/>
      <c r="L20" s="182"/>
      <c r="M20" s="60"/>
      <c r="N20" s="182"/>
      <c r="O20" s="182"/>
      <c r="P20" s="182"/>
      <c r="Q20" s="182"/>
      <c r="R20" s="182"/>
      <c r="S20" s="182"/>
      <c r="T20" s="182"/>
      <c r="U20" s="60" t="s">
        <v>88</v>
      </c>
      <c r="V20" s="61"/>
      <c r="W20" s="60" t="s">
        <v>89</v>
      </c>
      <c r="X20" s="61" t="s">
        <v>90</v>
      </c>
      <c r="Y20" s="64" t="s">
        <v>91</v>
      </c>
      <c r="Z20" s="63"/>
      <c r="AA20" s="182"/>
      <c r="AB20" s="182"/>
      <c r="AC20" s="60"/>
      <c r="AD20" s="182"/>
      <c r="AE20" s="60"/>
      <c r="AF20" s="182"/>
      <c r="AG20" s="182"/>
      <c r="AH20" s="182"/>
      <c r="AI20" s="182"/>
      <c r="AJ20" s="182"/>
      <c r="AK20" s="182"/>
      <c r="AL20" s="64"/>
      <c r="AM20" s="64" t="s">
        <v>88</v>
      </c>
      <c r="AN20" s="63" t="s">
        <v>90</v>
      </c>
      <c r="AO20" s="65" t="s">
        <v>92</v>
      </c>
      <c r="AP20" s="183"/>
      <c r="AQ20" s="183"/>
      <c r="AR20" s="65" t="s">
        <v>92</v>
      </c>
      <c r="AS20" s="183"/>
      <c r="AT20" s="183"/>
      <c r="AU20" s="64" t="s">
        <v>91</v>
      </c>
      <c r="AV20" s="184"/>
      <c r="AW20" s="182"/>
      <c r="AX20" s="182"/>
      <c r="AY20" s="182"/>
      <c r="AZ20" s="182"/>
      <c r="BA20" s="182"/>
      <c r="BB20" s="182"/>
      <c r="BC20" s="182"/>
    </row>
    <row r="21" spans="2:55" ht="14.15" customHeight="1" x14ac:dyDescent="0.3">
      <c r="C21" s="66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8"/>
      <c r="Z21" s="68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9"/>
      <c r="AP21" s="69"/>
      <c r="AQ21" s="69"/>
      <c r="AR21" s="69"/>
      <c r="AS21" s="69"/>
      <c r="AT21" s="69"/>
      <c r="AU21" s="67"/>
      <c r="AV21" s="67"/>
      <c r="AW21" s="67"/>
      <c r="AX21" s="67"/>
      <c r="AY21" s="67"/>
      <c r="AZ21" s="67"/>
      <c r="BA21" s="67"/>
      <c r="BB21" s="67"/>
      <c r="BC21" s="67"/>
    </row>
    <row r="22" spans="2:55" x14ac:dyDescent="0.3">
      <c r="C22" s="46" t="s">
        <v>93</v>
      </c>
      <c r="D22" s="185" t="s">
        <v>94</v>
      </c>
      <c r="E22" s="185"/>
      <c r="F22" s="185"/>
      <c r="G22" s="185"/>
      <c r="H22" s="185"/>
      <c r="I22" s="70"/>
      <c r="J22" s="46" t="s">
        <v>95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</row>
    <row r="23" spans="2:55" x14ac:dyDescent="0.3">
      <c r="G23" s="47"/>
      <c r="I23" s="47" t="s">
        <v>96</v>
      </c>
      <c r="J23" s="47"/>
    </row>
    <row r="26" spans="2:55" x14ac:dyDescent="0.3">
      <c r="C26" s="47"/>
    </row>
    <row r="34" ht="13.15" customHeight="1" x14ac:dyDescent="0.3"/>
  </sheetData>
  <mergeCells count="99">
    <mergeCell ref="D22:H22"/>
    <mergeCell ref="AY15:AY20"/>
    <mergeCell ref="AZ15:AZ20"/>
    <mergeCell ref="BA15:BA20"/>
    <mergeCell ref="BB15:BB20"/>
    <mergeCell ref="AI15:AI20"/>
    <mergeCell ref="AJ15:AJ20"/>
    <mergeCell ref="AK15:AK20"/>
    <mergeCell ref="AP15:AP20"/>
    <mergeCell ref="AQ15:AQ20"/>
    <mergeCell ref="AB15:AB20"/>
    <mergeCell ref="AD15:AD20"/>
    <mergeCell ref="AF15:AF20"/>
    <mergeCell ref="AG15:AG20"/>
    <mergeCell ref="AH15:AH20"/>
    <mergeCell ref="Q15:Q20"/>
    <mergeCell ref="BC15:BC20"/>
    <mergeCell ref="AS15:AS20"/>
    <mergeCell ref="AT15:AT20"/>
    <mergeCell ref="AV15:AV20"/>
    <mergeCell ref="AW15:AW20"/>
    <mergeCell ref="AX15:AX20"/>
    <mergeCell ref="R15:R20"/>
    <mergeCell ref="S15:S20"/>
    <mergeCell ref="T15:T20"/>
    <mergeCell ref="AA15:AA20"/>
    <mergeCell ref="BA9:BA14"/>
    <mergeCell ref="AW9:AW14"/>
    <mergeCell ref="AX9:AX14"/>
    <mergeCell ref="AY9:AY14"/>
    <mergeCell ref="AZ9:AZ14"/>
    <mergeCell ref="AJ9:AJ14"/>
    <mergeCell ref="AK9:AK14"/>
    <mergeCell ref="AO9:AO14"/>
    <mergeCell ref="AP9:AP14"/>
    <mergeCell ref="AQ9:AQ14"/>
    <mergeCell ref="AD9:AD14"/>
    <mergeCell ref="AF9:AF14"/>
    <mergeCell ref="BB9:BB14"/>
    <mergeCell ref="BC9:BC14"/>
    <mergeCell ref="C15:C20"/>
    <mergeCell ref="D15:D20"/>
    <mergeCell ref="E15:E20"/>
    <mergeCell ref="F15:F20"/>
    <mergeCell ref="G15:G20"/>
    <mergeCell ref="H15:H20"/>
    <mergeCell ref="I15:I20"/>
    <mergeCell ref="J15:J20"/>
    <mergeCell ref="K15:K20"/>
    <mergeCell ref="L15:L20"/>
    <mergeCell ref="N15:N20"/>
    <mergeCell ref="O15:O20"/>
    <mergeCell ref="P15:P20"/>
    <mergeCell ref="AV9:AV14"/>
    <mergeCell ref="AG9:AG14"/>
    <mergeCell ref="AH9:AH14"/>
    <mergeCell ref="AI9:AI14"/>
    <mergeCell ref="R9:R14"/>
    <mergeCell ref="S9:S14"/>
    <mergeCell ref="T9:T14"/>
    <mergeCell ref="AA9:AA14"/>
    <mergeCell ref="AB9:AB14"/>
    <mergeCell ref="AY6:AY7"/>
    <mergeCell ref="AZ6:BC6"/>
    <mergeCell ref="C9:C14"/>
    <mergeCell ref="D9:D14"/>
    <mergeCell ref="E9:E14"/>
    <mergeCell ref="F9:F14"/>
    <mergeCell ref="G9:G14"/>
    <mergeCell ref="H9:H14"/>
    <mergeCell ref="I9:I14"/>
    <mergeCell ref="J9:J14"/>
    <mergeCell ref="K9:K14"/>
    <mergeCell ref="L9:L14"/>
    <mergeCell ref="N9:N14"/>
    <mergeCell ref="O9:O14"/>
    <mergeCell ref="P9:P14"/>
    <mergeCell ref="Q9:Q14"/>
    <mergeCell ref="AM6:AP6"/>
    <mergeCell ref="AQ6:AQ7"/>
    <mergeCell ref="AR6:AT6"/>
    <mergeCell ref="AU6:AU7"/>
    <mergeCell ref="AV6:AX6"/>
    <mergeCell ref="C2:BC2"/>
    <mergeCell ref="D6:G6"/>
    <mergeCell ref="H6:H7"/>
    <mergeCell ref="I6:K6"/>
    <mergeCell ref="L6:L7"/>
    <mergeCell ref="M6:P6"/>
    <mergeCell ref="Q6:T6"/>
    <mergeCell ref="U6:U7"/>
    <mergeCell ref="V6:X6"/>
    <mergeCell ref="Y6:Y7"/>
    <mergeCell ref="Z6:AB6"/>
    <mergeCell ref="AC6:AC7"/>
    <mergeCell ref="AD6:AG6"/>
    <mergeCell ref="AH6:AH7"/>
    <mergeCell ref="AI6:AK6"/>
    <mergeCell ref="AL6:AL7"/>
  </mergeCells>
  <pageMargins left="0.78749999999999998" right="0.78749999999999998" top="1.05277777777778" bottom="1.05277777777778" header="0.78749999999999998" footer="0.78749999999999998"/>
  <pageSetup paperSize="9" orientation="portrait" horizontalDpi="300" verticalDpi="300"/>
  <headerFooter>
    <oddHeader>&amp;C&amp;12&amp;A</oddHeader>
    <oddFooter>&amp;C&amp;12Страница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MJ68"/>
  <sheetViews>
    <sheetView tabSelected="1" topLeftCell="A41" zoomScale="78" zoomScaleNormal="78" workbookViewId="0">
      <selection activeCell="A41" sqref="A1:XFD1048576"/>
    </sheetView>
  </sheetViews>
  <sheetFormatPr defaultColWidth="8.5" defaultRowHeight="13" x14ac:dyDescent="0.3"/>
  <cols>
    <col min="1" max="1" width="8.296875" style="72" customWidth="1"/>
    <col min="2" max="2" width="6.19921875" style="72" customWidth="1"/>
    <col min="3" max="3" width="8.5" style="71"/>
    <col min="4" max="4" width="26.296875" style="72" customWidth="1"/>
    <col min="5" max="16" width="8.5" style="71"/>
    <col min="17" max="17" width="8.69921875" style="72" customWidth="1"/>
    <col min="18" max="1023" width="8.5" style="71"/>
    <col min="1024" max="1024" width="12.796875" style="72" customWidth="1"/>
    <col min="1025" max="16384" width="8.5" style="71"/>
  </cols>
  <sheetData>
    <row r="1" spans="1:20" ht="13.15" customHeight="1" x14ac:dyDescent="0.3">
      <c r="A1" s="186" t="s">
        <v>97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6"/>
      <c r="O1" s="186"/>
      <c r="P1" s="186"/>
      <c r="Q1" s="186"/>
      <c r="R1" s="186"/>
      <c r="S1" s="186"/>
      <c r="T1" s="186"/>
    </row>
    <row r="2" spans="1:20" ht="21" customHeight="1" x14ac:dyDescent="0.3">
      <c r="A2" s="187" t="s">
        <v>98</v>
      </c>
      <c r="B2" s="187" t="s">
        <v>99</v>
      </c>
      <c r="C2" s="188" t="s">
        <v>100</v>
      </c>
      <c r="D2" s="188" t="s">
        <v>101</v>
      </c>
      <c r="E2" s="189" t="s">
        <v>102</v>
      </c>
      <c r="F2" s="189"/>
      <c r="G2" s="189"/>
      <c r="H2" s="189"/>
      <c r="I2" s="190" t="s">
        <v>103</v>
      </c>
      <c r="J2" s="190" t="s">
        <v>104</v>
      </c>
      <c r="K2" s="191" t="s">
        <v>105</v>
      </c>
      <c r="L2" s="191"/>
      <c r="M2" s="191"/>
      <c r="N2" s="191"/>
      <c r="O2" s="192" t="s">
        <v>106</v>
      </c>
      <c r="P2" s="190" t="s">
        <v>107</v>
      </c>
      <c r="Q2" s="188" t="s">
        <v>108</v>
      </c>
      <c r="R2" s="188"/>
      <c r="S2" s="193" t="s">
        <v>109</v>
      </c>
      <c r="T2" s="193"/>
    </row>
    <row r="3" spans="1:20" ht="13.15" customHeight="1" x14ac:dyDescent="0.3">
      <c r="A3" s="187"/>
      <c r="B3" s="187"/>
      <c r="C3" s="188"/>
      <c r="D3" s="188"/>
      <c r="E3" s="189"/>
      <c r="F3" s="189"/>
      <c r="G3" s="189"/>
      <c r="H3" s="189"/>
      <c r="I3" s="190"/>
      <c r="J3" s="190"/>
      <c r="K3" s="190" t="s">
        <v>110</v>
      </c>
      <c r="L3" s="189" t="s">
        <v>111</v>
      </c>
      <c r="M3" s="189"/>
      <c r="N3" s="189"/>
      <c r="O3" s="192"/>
      <c r="P3" s="190"/>
      <c r="Q3" s="73" t="s">
        <v>112</v>
      </c>
      <c r="R3" s="145" t="s">
        <v>113</v>
      </c>
      <c r="S3" s="145" t="s">
        <v>114</v>
      </c>
      <c r="T3" s="145" t="s">
        <v>115</v>
      </c>
    </row>
    <row r="4" spans="1:20" ht="62.5" customHeight="1" x14ac:dyDescent="0.3">
      <c r="A4" s="187"/>
      <c r="B4" s="187"/>
      <c r="C4" s="188"/>
      <c r="D4" s="188"/>
      <c r="E4" s="74" t="s">
        <v>116</v>
      </c>
      <c r="F4" s="75" t="s">
        <v>117</v>
      </c>
      <c r="G4" s="76" t="s">
        <v>118</v>
      </c>
      <c r="H4" s="77" t="s">
        <v>119</v>
      </c>
      <c r="I4" s="190"/>
      <c r="J4" s="190"/>
      <c r="K4" s="190"/>
      <c r="L4" s="78" t="s">
        <v>120</v>
      </c>
      <c r="M4" s="75" t="s">
        <v>121</v>
      </c>
      <c r="N4" s="79" t="s">
        <v>122</v>
      </c>
      <c r="O4" s="192"/>
      <c r="P4" s="190"/>
      <c r="Q4" s="80" t="s">
        <v>123</v>
      </c>
      <c r="R4" s="151" t="s">
        <v>123</v>
      </c>
      <c r="S4" s="151" t="s">
        <v>123</v>
      </c>
      <c r="T4" s="151" t="s">
        <v>123</v>
      </c>
    </row>
    <row r="5" spans="1:20" ht="12.75" customHeight="1" x14ac:dyDescent="0.3">
      <c r="A5" s="149"/>
      <c r="B5" s="194" t="s">
        <v>124</v>
      </c>
      <c r="C5" s="194"/>
      <c r="D5" s="194"/>
      <c r="E5" s="151">
        <v>12</v>
      </c>
      <c r="F5" s="151">
        <v>18</v>
      </c>
      <c r="G5" s="151">
        <v>1</v>
      </c>
      <c r="H5" s="151"/>
      <c r="I5" s="81">
        <v>124</v>
      </c>
      <c r="J5" s="81">
        <f>4320+J56+J57</f>
        <v>4464</v>
      </c>
      <c r="K5" s="81">
        <f>694+K56+K57</f>
        <v>734</v>
      </c>
      <c r="L5" s="81">
        <f>L7+L56+L57</f>
        <v>294</v>
      </c>
      <c r="M5" s="81">
        <f>M7+M56+M57</f>
        <v>0</v>
      </c>
      <c r="N5" s="81">
        <f>N7+N56+N57</f>
        <v>440</v>
      </c>
      <c r="O5" s="81">
        <f>O7+O56+O57</f>
        <v>3730</v>
      </c>
      <c r="P5" s="150"/>
      <c r="Q5" s="80">
        <v>30</v>
      </c>
      <c r="R5" s="151">
        <v>32</v>
      </c>
      <c r="S5" s="151">
        <v>30</v>
      </c>
      <c r="T5" s="151">
        <v>32</v>
      </c>
    </row>
    <row r="6" spans="1:20" ht="12.75" customHeight="1" x14ac:dyDescent="0.3">
      <c r="A6" s="149"/>
      <c r="B6" s="194" t="s">
        <v>125</v>
      </c>
      <c r="C6" s="194"/>
      <c r="D6" s="194"/>
      <c r="E6" s="151">
        <v>12</v>
      </c>
      <c r="F6" s="151">
        <f>COUNT(F10:F29,F32,#REF!,F36,F38,F45:F47,F49:F50)</f>
        <v>16</v>
      </c>
      <c r="G6" s="151">
        <v>1</v>
      </c>
      <c r="H6" s="151"/>
      <c r="I6" s="146">
        <v>120</v>
      </c>
      <c r="J6" s="145">
        <v>4320</v>
      </c>
      <c r="K6" s="145">
        <v>694</v>
      </c>
      <c r="L6" s="145">
        <v>278</v>
      </c>
      <c r="M6" s="145">
        <f>SUM(M8:M21,M25:M28,M31,M32,M33,M35,M37,M38,M41,M44:M49,M52)</f>
        <v>0</v>
      </c>
      <c r="N6" s="145">
        <v>416</v>
      </c>
      <c r="O6" s="145">
        <v>3626</v>
      </c>
      <c r="P6" s="150"/>
      <c r="Q6" s="80">
        <f>SUM(Q10:Q24,Q26:Q29,Q45,Q49)</f>
        <v>30</v>
      </c>
      <c r="R6" s="82">
        <f>SUM(R10:R24,R26:R29,R32,R46,R49)</f>
        <v>30</v>
      </c>
      <c r="S6" s="82">
        <f>SUM(S10:S24,S26:S29,S36,S39,S49,S50)</f>
        <v>30</v>
      </c>
      <c r="T6" s="80">
        <f>SUM(T10:T24,T26:T29,T37,T41,T47,T49,T53)</f>
        <v>30</v>
      </c>
    </row>
    <row r="7" spans="1:20" ht="12.75" customHeight="1" x14ac:dyDescent="0.3">
      <c r="A7" s="145"/>
      <c r="B7" s="195" t="s">
        <v>126</v>
      </c>
      <c r="C7" s="195"/>
      <c r="D7" s="195"/>
      <c r="E7" s="83"/>
      <c r="F7" s="151"/>
      <c r="G7" s="83"/>
      <c r="H7" s="151"/>
      <c r="I7" s="146">
        <v>120</v>
      </c>
      <c r="J7" s="145">
        <f>SUM(J10:J24,J26:J29,J32,J36,J38,J39,J42,J45:J47,J49:J50,J53)</f>
        <v>4320</v>
      </c>
      <c r="K7" s="145">
        <f t="shared" ref="K7:O7" si="0">SUM(K10:K24,K26:K29,K32,K36,K38,K39,K42,K45:K47,K49:K50,K53)</f>
        <v>694</v>
      </c>
      <c r="L7" s="145">
        <f t="shared" si="0"/>
        <v>278</v>
      </c>
      <c r="M7" s="145">
        <f t="shared" si="0"/>
        <v>0</v>
      </c>
      <c r="N7" s="145">
        <f t="shared" si="0"/>
        <v>416</v>
      </c>
      <c r="O7" s="145">
        <f t="shared" si="0"/>
        <v>3626</v>
      </c>
      <c r="P7" s="145"/>
      <c r="Q7" s="145">
        <v>30</v>
      </c>
      <c r="R7" s="145">
        <v>30</v>
      </c>
      <c r="S7" s="145">
        <v>30</v>
      </c>
      <c r="T7" s="145">
        <v>30</v>
      </c>
    </row>
    <row r="8" spans="1:20" ht="12.75" customHeight="1" x14ac:dyDescent="0.3">
      <c r="A8" s="84"/>
      <c r="B8" s="194" t="s">
        <v>127</v>
      </c>
      <c r="C8" s="194"/>
      <c r="D8" s="194"/>
      <c r="E8" s="85"/>
      <c r="F8" s="84"/>
      <c r="G8" s="84"/>
      <c r="H8" s="84"/>
      <c r="I8" s="86"/>
      <c r="J8" s="87"/>
      <c r="K8" s="86"/>
      <c r="L8" s="86"/>
      <c r="M8" s="86"/>
      <c r="N8" s="86"/>
      <c r="O8" s="86"/>
      <c r="P8" s="88"/>
      <c r="Q8" s="89"/>
      <c r="R8" s="86"/>
      <c r="S8" s="86"/>
      <c r="T8" s="89"/>
    </row>
    <row r="9" spans="1:20" ht="13.15" customHeight="1" x14ac:dyDescent="0.3">
      <c r="A9" s="196"/>
      <c r="B9" s="196"/>
      <c r="C9" s="196"/>
      <c r="D9" s="196" t="s">
        <v>128</v>
      </c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</row>
    <row r="10" spans="1:20" x14ac:dyDescent="0.3">
      <c r="A10" s="90" t="s">
        <v>106</v>
      </c>
      <c r="B10" s="91" t="s">
        <v>129</v>
      </c>
      <c r="C10" s="92" t="s">
        <v>130</v>
      </c>
      <c r="D10" s="93" t="s">
        <v>131</v>
      </c>
      <c r="E10" s="94"/>
      <c r="F10" s="94">
        <v>1</v>
      </c>
      <c r="G10" s="95"/>
      <c r="H10" s="95"/>
      <c r="I10" s="94">
        <v>3</v>
      </c>
      <c r="J10" s="94">
        <v>108</v>
      </c>
      <c r="K10" s="94">
        <v>30</v>
      </c>
      <c r="L10" s="94">
        <v>12</v>
      </c>
      <c r="M10" s="96"/>
      <c r="N10" s="94">
        <v>18</v>
      </c>
      <c r="O10" s="94">
        <f>J10-K10</f>
        <v>78</v>
      </c>
      <c r="P10" s="95"/>
      <c r="Q10" s="94">
        <v>3</v>
      </c>
      <c r="R10" s="96"/>
      <c r="S10" s="96"/>
      <c r="T10" s="95"/>
    </row>
    <row r="11" spans="1:20" x14ac:dyDescent="0.3">
      <c r="A11" s="97" t="s">
        <v>227</v>
      </c>
      <c r="B11" s="98" t="s">
        <v>129</v>
      </c>
      <c r="C11" s="92" t="s">
        <v>133</v>
      </c>
      <c r="D11" s="152" t="s">
        <v>134</v>
      </c>
      <c r="E11" s="94"/>
      <c r="F11" s="94">
        <v>1</v>
      </c>
      <c r="G11" s="99"/>
      <c r="H11" s="99"/>
      <c r="I11" s="94">
        <v>3</v>
      </c>
      <c r="J11" s="94">
        <v>108</v>
      </c>
      <c r="K11" s="94">
        <v>30</v>
      </c>
      <c r="L11" s="94">
        <v>12</v>
      </c>
      <c r="M11" s="96"/>
      <c r="N11" s="94">
        <v>18</v>
      </c>
      <c r="O11" s="94">
        <f t="shared" ref="O11:O24" si="1">J11-K11</f>
        <v>78</v>
      </c>
      <c r="P11" s="99"/>
      <c r="Q11" s="94">
        <v>3</v>
      </c>
      <c r="R11" s="99"/>
      <c r="S11" s="99"/>
      <c r="T11" s="99"/>
    </row>
    <row r="12" spans="1:20" ht="26" x14ac:dyDescent="0.3">
      <c r="A12" s="97" t="s">
        <v>228</v>
      </c>
      <c r="B12" s="94" t="s">
        <v>129</v>
      </c>
      <c r="C12" s="92" t="s">
        <v>135</v>
      </c>
      <c r="D12" s="100" t="s">
        <v>136</v>
      </c>
      <c r="E12" s="94">
        <v>1</v>
      </c>
      <c r="F12" s="94"/>
      <c r="G12" s="94"/>
      <c r="H12" s="94"/>
      <c r="I12" s="94">
        <v>3</v>
      </c>
      <c r="J12" s="94">
        <v>108</v>
      </c>
      <c r="K12" s="94">
        <v>30</v>
      </c>
      <c r="L12" s="94">
        <v>12</v>
      </c>
      <c r="M12" s="96"/>
      <c r="N12" s="94">
        <v>18</v>
      </c>
      <c r="O12" s="94">
        <f t="shared" si="1"/>
        <v>78</v>
      </c>
      <c r="P12" s="94"/>
      <c r="Q12" s="94">
        <v>3</v>
      </c>
      <c r="R12" s="94"/>
      <c r="S12" s="94"/>
      <c r="T12" s="94"/>
    </row>
    <row r="13" spans="1:20" x14ac:dyDescent="0.3">
      <c r="A13" s="90" t="s">
        <v>106</v>
      </c>
      <c r="B13" s="94" t="s">
        <v>129</v>
      </c>
      <c r="C13" s="92" t="s">
        <v>137</v>
      </c>
      <c r="D13" s="101" t="s">
        <v>138</v>
      </c>
      <c r="E13" s="94"/>
      <c r="F13" s="94"/>
      <c r="G13" s="94">
        <v>1</v>
      </c>
      <c r="H13" s="94"/>
      <c r="I13" s="94">
        <v>1</v>
      </c>
      <c r="J13" s="94">
        <f>I13*36</f>
        <v>36</v>
      </c>
      <c r="K13" s="94">
        <v>14</v>
      </c>
      <c r="L13" s="94">
        <v>6</v>
      </c>
      <c r="M13" s="94"/>
      <c r="N13" s="94">
        <v>8</v>
      </c>
      <c r="O13" s="94">
        <f t="shared" si="1"/>
        <v>22</v>
      </c>
      <c r="P13" s="94"/>
      <c r="Q13" s="94">
        <v>1</v>
      </c>
      <c r="R13" s="94"/>
      <c r="S13" s="94"/>
      <c r="T13" s="94"/>
    </row>
    <row r="14" spans="1:20" ht="39" x14ac:dyDescent="0.3">
      <c r="A14" s="102" t="s">
        <v>229</v>
      </c>
      <c r="B14" s="94" t="s">
        <v>129</v>
      </c>
      <c r="C14" s="92" t="s">
        <v>139</v>
      </c>
      <c r="D14" s="100" t="s">
        <v>140</v>
      </c>
      <c r="E14" s="103">
        <v>1</v>
      </c>
      <c r="F14" s="103"/>
      <c r="G14" s="94" t="s">
        <v>141</v>
      </c>
      <c r="H14" s="94"/>
      <c r="I14" s="94">
        <v>2</v>
      </c>
      <c r="J14" s="94">
        <f>I14*36</f>
        <v>72</v>
      </c>
      <c r="K14" s="94">
        <v>20</v>
      </c>
      <c r="L14" s="94"/>
      <c r="M14" s="94"/>
      <c r="N14" s="94">
        <v>20</v>
      </c>
      <c r="O14" s="94">
        <f t="shared" si="1"/>
        <v>52</v>
      </c>
      <c r="P14" s="94"/>
      <c r="Q14" s="94">
        <v>2</v>
      </c>
      <c r="R14" s="94"/>
      <c r="S14" s="94"/>
      <c r="T14" s="94"/>
    </row>
    <row r="15" spans="1:20" ht="39" x14ac:dyDescent="0.3">
      <c r="A15" s="130" t="s">
        <v>226</v>
      </c>
      <c r="B15" s="94" t="s">
        <v>129</v>
      </c>
      <c r="C15" s="92" t="s">
        <v>142</v>
      </c>
      <c r="D15" s="100" t="s">
        <v>143</v>
      </c>
      <c r="E15" s="103"/>
      <c r="F15" s="103">
        <v>1</v>
      </c>
      <c r="G15" s="94"/>
      <c r="H15" s="94"/>
      <c r="I15" s="94">
        <v>3</v>
      </c>
      <c r="J15" s="94">
        <f>I15*36</f>
        <v>108</v>
      </c>
      <c r="K15" s="94">
        <v>30</v>
      </c>
      <c r="L15" s="94">
        <v>12</v>
      </c>
      <c r="M15" s="96"/>
      <c r="N15" s="94">
        <v>18</v>
      </c>
      <c r="O15" s="94">
        <f t="shared" si="1"/>
        <v>78</v>
      </c>
      <c r="P15" s="94"/>
      <c r="Q15" s="94">
        <v>3</v>
      </c>
      <c r="R15" s="94"/>
      <c r="S15" s="94"/>
      <c r="T15" s="94"/>
    </row>
    <row r="16" spans="1:20" ht="26" x14ac:dyDescent="0.3">
      <c r="A16" s="97" t="s">
        <v>227</v>
      </c>
      <c r="B16" s="94" t="s">
        <v>129</v>
      </c>
      <c r="C16" s="92" t="s">
        <v>144</v>
      </c>
      <c r="D16" s="153" t="s">
        <v>145</v>
      </c>
      <c r="E16" s="103"/>
      <c r="F16" s="103">
        <v>2</v>
      </c>
      <c r="G16" s="94"/>
      <c r="H16" s="94"/>
      <c r="I16" s="94">
        <v>3</v>
      </c>
      <c r="J16" s="94">
        <v>108</v>
      </c>
      <c r="K16" s="94">
        <v>30</v>
      </c>
      <c r="L16" s="94">
        <v>12</v>
      </c>
      <c r="M16" s="96"/>
      <c r="N16" s="94">
        <v>18</v>
      </c>
      <c r="O16" s="94">
        <f t="shared" si="1"/>
        <v>78</v>
      </c>
      <c r="P16" s="94"/>
      <c r="Q16" s="94"/>
      <c r="R16" s="94">
        <v>3</v>
      </c>
      <c r="S16" s="94"/>
      <c r="T16" s="94"/>
    </row>
    <row r="17" spans="1:21" ht="39" x14ac:dyDescent="0.3">
      <c r="A17" s="97" t="s">
        <v>227</v>
      </c>
      <c r="B17" s="94" t="s">
        <v>129</v>
      </c>
      <c r="C17" s="92" t="s">
        <v>146</v>
      </c>
      <c r="D17" s="104" t="s">
        <v>147</v>
      </c>
      <c r="E17" s="103"/>
      <c r="F17" s="103">
        <v>3</v>
      </c>
      <c r="G17" s="94"/>
      <c r="H17" s="94"/>
      <c r="I17" s="94">
        <v>3</v>
      </c>
      <c r="J17" s="94">
        <v>108</v>
      </c>
      <c r="K17" s="94">
        <v>30</v>
      </c>
      <c r="L17" s="94">
        <v>12</v>
      </c>
      <c r="M17" s="96"/>
      <c r="N17" s="94">
        <v>18</v>
      </c>
      <c r="O17" s="94">
        <f t="shared" si="1"/>
        <v>78</v>
      </c>
      <c r="P17" s="94"/>
      <c r="Q17" s="94"/>
      <c r="R17" s="94"/>
      <c r="S17" s="94">
        <v>3</v>
      </c>
      <c r="T17" s="94"/>
    </row>
    <row r="18" spans="1:21" ht="26" x14ac:dyDescent="0.3">
      <c r="A18" s="97" t="s">
        <v>227</v>
      </c>
      <c r="B18" s="94" t="s">
        <v>129</v>
      </c>
      <c r="C18" s="92" t="s">
        <v>148</v>
      </c>
      <c r="D18" s="105" t="s">
        <v>149</v>
      </c>
      <c r="E18" s="103">
        <v>1</v>
      </c>
      <c r="F18" s="103"/>
      <c r="G18" s="94"/>
      <c r="H18" s="94"/>
      <c r="I18" s="94">
        <v>3</v>
      </c>
      <c r="J18" s="94">
        <v>108</v>
      </c>
      <c r="K18" s="94">
        <v>30</v>
      </c>
      <c r="L18" s="94">
        <v>12</v>
      </c>
      <c r="M18" s="96"/>
      <c r="N18" s="94">
        <v>18</v>
      </c>
      <c r="O18" s="94">
        <f t="shared" si="1"/>
        <v>78</v>
      </c>
      <c r="P18" s="94"/>
      <c r="Q18" s="94">
        <v>3</v>
      </c>
      <c r="R18" s="94"/>
      <c r="S18" s="94"/>
      <c r="T18" s="94"/>
    </row>
    <row r="19" spans="1:21" ht="26" x14ac:dyDescent="0.3">
      <c r="A19" s="97" t="s">
        <v>227</v>
      </c>
      <c r="B19" s="94" t="s">
        <v>129</v>
      </c>
      <c r="C19" s="92" t="s">
        <v>150</v>
      </c>
      <c r="D19" s="104" t="s">
        <v>151</v>
      </c>
      <c r="E19" s="103">
        <v>2</v>
      </c>
      <c r="F19" s="103"/>
      <c r="G19" s="94"/>
      <c r="H19" s="94"/>
      <c r="I19" s="94">
        <v>4</v>
      </c>
      <c r="J19" s="94">
        <f>I19*36</f>
        <v>144</v>
      </c>
      <c r="K19" s="94">
        <v>40</v>
      </c>
      <c r="L19" s="94">
        <v>18</v>
      </c>
      <c r="M19" s="94"/>
      <c r="N19" s="94">
        <v>22</v>
      </c>
      <c r="O19" s="94">
        <f t="shared" si="1"/>
        <v>104</v>
      </c>
      <c r="P19" s="94"/>
      <c r="Q19" s="94"/>
      <c r="R19" s="94">
        <v>4</v>
      </c>
      <c r="S19" s="94"/>
      <c r="T19" s="94"/>
    </row>
    <row r="20" spans="1:21" ht="26" x14ac:dyDescent="0.3">
      <c r="A20" s="97" t="s">
        <v>227</v>
      </c>
      <c r="B20" s="94" t="s">
        <v>129</v>
      </c>
      <c r="C20" s="92" t="s">
        <v>152</v>
      </c>
      <c r="D20" s="104" t="s">
        <v>153</v>
      </c>
      <c r="E20" s="94">
        <v>3</v>
      </c>
      <c r="F20" s="94"/>
      <c r="G20" s="94"/>
      <c r="H20" s="94"/>
      <c r="I20" s="94">
        <v>3</v>
      </c>
      <c r="J20" s="94">
        <v>108</v>
      </c>
      <c r="K20" s="94">
        <v>30</v>
      </c>
      <c r="L20" s="94">
        <v>12</v>
      </c>
      <c r="M20" s="96"/>
      <c r="N20" s="94">
        <v>18</v>
      </c>
      <c r="O20" s="94">
        <f t="shared" ref="O20" si="2">J20-K20</f>
        <v>78</v>
      </c>
      <c r="P20" s="94"/>
      <c r="Q20" s="94"/>
      <c r="R20" s="94"/>
      <c r="S20" s="94">
        <v>3</v>
      </c>
      <c r="T20" s="94"/>
    </row>
    <row r="21" spans="1:21" ht="39" x14ac:dyDescent="0.3">
      <c r="A21" s="97" t="s">
        <v>227</v>
      </c>
      <c r="B21" s="94" t="s">
        <v>129</v>
      </c>
      <c r="C21" s="92" t="s">
        <v>154</v>
      </c>
      <c r="D21" s="105" t="s">
        <v>155</v>
      </c>
      <c r="E21" s="103">
        <v>1</v>
      </c>
      <c r="F21" s="103"/>
      <c r="G21" s="94"/>
      <c r="H21" s="94"/>
      <c r="I21" s="94">
        <v>4</v>
      </c>
      <c r="J21" s="94">
        <f>I21*36</f>
        <v>144</v>
      </c>
      <c r="K21" s="94">
        <v>40</v>
      </c>
      <c r="L21" s="94">
        <v>18</v>
      </c>
      <c r="M21" s="94"/>
      <c r="N21" s="94">
        <v>22</v>
      </c>
      <c r="O21" s="94">
        <f t="shared" si="1"/>
        <v>104</v>
      </c>
      <c r="P21" s="94"/>
      <c r="Q21" s="94">
        <v>4</v>
      </c>
      <c r="R21" s="103"/>
      <c r="S21" s="103"/>
      <c r="T21" s="103"/>
    </row>
    <row r="22" spans="1:21" ht="26" x14ac:dyDescent="0.3">
      <c r="A22" s="97" t="s">
        <v>227</v>
      </c>
      <c r="B22" s="94" t="s">
        <v>129</v>
      </c>
      <c r="C22" s="92" t="s">
        <v>156</v>
      </c>
      <c r="D22" s="105" t="s">
        <v>173</v>
      </c>
      <c r="E22" s="106"/>
      <c r="F22" s="103">
        <v>1</v>
      </c>
      <c r="G22" s="88"/>
      <c r="H22" s="88"/>
      <c r="I22" s="94">
        <v>3</v>
      </c>
      <c r="J22" s="94">
        <v>108</v>
      </c>
      <c r="K22" s="94">
        <v>30</v>
      </c>
      <c r="L22" s="94">
        <v>12</v>
      </c>
      <c r="M22" s="96"/>
      <c r="N22" s="94">
        <v>18</v>
      </c>
      <c r="O22" s="94">
        <f t="shared" si="1"/>
        <v>78</v>
      </c>
      <c r="P22" s="88"/>
      <c r="Q22" s="107">
        <v>3</v>
      </c>
      <c r="R22" s="103"/>
      <c r="S22" s="103"/>
      <c r="T22" s="103"/>
    </row>
    <row r="23" spans="1:21" ht="39" x14ac:dyDescent="0.3">
      <c r="A23" s="97" t="s">
        <v>227</v>
      </c>
      <c r="B23" s="94" t="s">
        <v>129</v>
      </c>
      <c r="C23" s="92" t="s">
        <v>219</v>
      </c>
      <c r="D23" s="105" t="s">
        <v>157</v>
      </c>
      <c r="E23" s="103"/>
      <c r="F23" s="103">
        <v>2</v>
      </c>
      <c r="G23" s="94"/>
      <c r="H23" s="94"/>
      <c r="I23" s="94">
        <v>3</v>
      </c>
      <c r="J23" s="94">
        <v>108</v>
      </c>
      <c r="K23" s="94">
        <v>30</v>
      </c>
      <c r="L23" s="94">
        <v>12</v>
      </c>
      <c r="M23" s="96"/>
      <c r="N23" s="94">
        <v>18</v>
      </c>
      <c r="O23" s="94">
        <f t="shared" si="1"/>
        <v>78</v>
      </c>
      <c r="P23" s="94"/>
      <c r="Q23" s="94"/>
      <c r="R23" s="103">
        <v>3</v>
      </c>
      <c r="S23" s="103"/>
      <c r="T23" s="103"/>
      <c r="U23" s="108"/>
    </row>
    <row r="24" spans="1:21" ht="52" x14ac:dyDescent="0.3">
      <c r="A24" s="97" t="s">
        <v>220</v>
      </c>
      <c r="B24" s="109" t="s">
        <v>129</v>
      </c>
      <c r="C24" s="92" t="s">
        <v>222</v>
      </c>
      <c r="D24" s="110" t="s">
        <v>221</v>
      </c>
      <c r="E24" s="111">
        <v>2</v>
      </c>
      <c r="F24" s="111"/>
      <c r="G24" s="112"/>
      <c r="H24" s="112"/>
      <c r="I24" s="113">
        <v>2</v>
      </c>
      <c r="J24" s="113">
        <f>I24*36</f>
        <v>72</v>
      </c>
      <c r="K24" s="113">
        <v>20</v>
      </c>
      <c r="L24" s="113">
        <v>10</v>
      </c>
      <c r="M24" s="113"/>
      <c r="N24" s="113">
        <v>10</v>
      </c>
      <c r="O24" s="114">
        <f t="shared" si="1"/>
        <v>52</v>
      </c>
      <c r="P24" s="112"/>
      <c r="Q24" s="112"/>
      <c r="R24" s="115">
        <v>2</v>
      </c>
      <c r="S24" s="94"/>
      <c r="T24" s="94"/>
      <c r="U24" s="108">
        <v>43</v>
      </c>
    </row>
    <row r="25" spans="1:21" ht="12.75" customHeight="1" x14ac:dyDescent="0.3">
      <c r="A25" s="188" t="s">
        <v>158</v>
      </c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</row>
    <row r="26" spans="1:21" ht="39" x14ac:dyDescent="0.3">
      <c r="A26" s="97" t="s">
        <v>159</v>
      </c>
      <c r="B26" s="92"/>
      <c r="C26" s="116" t="s">
        <v>160</v>
      </c>
      <c r="D26" s="104" t="s">
        <v>161</v>
      </c>
      <c r="E26" s="103">
        <v>2</v>
      </c>
      <c r="F26" s="103"/>
      <c r="G26" s="94"/>
      <c r="H26" s="94"/>
      <c r="I26" s="94">
        <v>3</v>
      </c>
      <c r="J26" s="94">
        <v>108</v>
      </c>
      <c r="K26" s="94">
        <v>30</v>
      </c>
      <c r="L26" s="94">
        <v>12</v>
      </c>
      <c r="M26" s="96"/>
      <c r="N26" s="94">
        <v>18</v>
      </c>
      <c r="O26" s="94">
        <f>J26-K26</f>
        <v>78</v>
      </c>
      <c r="P26" s="94"/>
      <c r="Q26" s="94"/>
      <c r="R26" s="103">
        <v>3</v>
      </c>
      <c r="S26" s="103"/>
      <c r="T26" s="103"/>
    </row>
    <row r="27" spans="1:21" ht="52" x14ac:dyDescent="0.3">
      <c r="A27" s="97" t="s">
        <v>132</v>
      </c>
      <c r="B27" s="98"/>
      <c r="C27" s="117" t="s">
        <v>162</v>
      </c>
      <c r="D27" s="105" t="s">
        <v>163</v>
      </c>
      <c r="E27" s="94">
        <v>2</v>
      </c>
      <c r="F27" s="94"/>
      <c r="G27" s="94"/>
      <c r="H27" s="94"/>
      <c r="I27" s="94">
        <v>4</v>
      </c>
      <c r="J27" s="94">
        <f>I27*36</f>
        <v>144</v>
      </c>
      <c r="K27" s="94">
        <v>40</v>
      </c>
      <c r="L27" s="94">
        <v>18</v>
      </c>
      <c r="M27" s="94"/>
      <c r="N27" s="94">
        <v>22</v>
      </c>
      <c r="O27" s="94">
        <f>J27-K27</f>
        <v>104</v>
      </c>
      <c r="P27" s="94"/>
      <c r="Q27" s="94"/>
      <c r="R27" s="94">
        <v>4</v>
      </c>
      <c r="S27" s="94"/>
      <c r="T27" s="94"/>
    </row>
    <row r="28" spans="1:21" ht="39" x14ac:dyDescent="0.3">
      <c r="A28" s="97" t="s">
        <v>132</v>
      </c>
      <c r="B28" s="98"/>
      <c r="C28" s="117" t="s">
        <v>164</v>
      </c>
      <c r="D28" s="104" t="s">
        <v>165</v>
      </c>
      <c r="E28" s="94">
        <v>4</v>
      </c>
      <c r="F28" s="94"/>
      <c r="G28" s="94"/>
      <c r="H28" s="94"/>
      <c r="I28" s="94">
        <v>2</v>
      </c>
      <c r="J28" s="94">
        <v>72</v>
      </c>
      <c r="K28" s="94">
        <v>20</v>
      </c>
      <c r="L28" s="94">
        <v>8</v>
      </c>
      <c r="M28" s="94"/>
      <c r="N28" s="94">
        <v>12</v>
      </c>
      <c r="O28" s="94">
        <f>J28-K28</f>
        <v>52</v>
      </c>
      <c r="P28" s="94"/>
      <c r="Q28" s="94"/>
      <c r="R28" s="94"/>
      <c r="S28" s="94"/>
      <c r="T28" s="94">
        <v>2</v>
      </c>
    </row>
    <row r="29" spans="1:21" ht="52" x14ac:dyDescent="0.3">
      <c r="A29" s="97" t="s">
        <v>132</v>
      </c>
      <c r="B29" s="98"/>
      <c r="C29" s="117" t="s">
        <v>166</v>
      </c>
      <c r="D29" s="105" t="s">
        <v>225</v>
      </c>
      <c r="E29" s="94"/>
      <c r="F29" s="94">
        <v>3</v>
      </c>
      <c r="G29" s="94"/>
      <c r="H29" s="94"/>
      <c r="I29" s="94">
        <v>2</v>
      </c>
      <c r="J29" s="94">
        <v>72</v>
      </c>
      <c r="K29" s="94">
        <v>20</v>
      </c>
      <c r="L29" s="94">
        <v>8</v>
      </c>
      <c r="M29" s="94"/>
      <c r="N29" s="94">
        <v>12</v>
      </c>
      <c r="O29" s="94">
        <f>J29-K29</f>
        <v>52</v>
      </c>
      <c r="P29" s="94"/>
      <c r="Q29" s="94"/>
      <c r="R29" s="94"/>
      <c r="S29" s="94">
        <v>2</v>
      </c>
      <c r="T29" s="94"/>
      <c r="U29" s="108">
        <v>11</v>
      </c>
    </row>
    <row r="30" spans="1:21" x14ac:dyDescent="0.3">
      <c r="A30" s="118"/>
      <c r="B30" s="148"/>
      <c r="C30" s="197" t="s">
        <v>167</v>
      </c>
      <c r="D30" s="197"/>
      <c r="E30" s="197"/>
      <c r="F30" s="197"/>
      <c r="G30" s="197"/>
      <c r="H30" s="197"/>
      <c r="I30" s="197"/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</row>
    <row r="31" spans="1:21" ht="26" x14ac:dyDescent="0.3">
      <c r="A31" s="94" t="s">
        <v>132</v>
      </c>
      <c r="B31" s="148"/>
      <c r="C31" s="117" t="s">
        <v>168</v>
      </c>
      <c r="D31" s="105" t="s">
        <v>169</v>
      </c>
      <c r="E31" s="119"/>
      <c r="F31" s="103">
        <v>2</v>
      </c>
      <c r="G31" s="88"/>
      <c r="H31" s="88"/>
      <c r="I31" s="94">
        <v>3</v>
      </c>
      <c r="J31" s="94">
        <f>I31*36</f>
        <v>108</v>
      </c>
      <c r="K31" s="94">
        <v>30</v>
      </c>
      <c r="L31" s="94">
        <v>12</v>
      </c>
      <c r="M31" s="96"/>
      <c r="N31" s="94">
        <v>18</v>
      </c>
      <c r="O31" s="94">
        <f>J31-K31</f>
        <v>78</v>
      </c>
      <c r="P31" s="88"/>
      <c r="Q31" s="86"/>
      <c r="R31" s="120"/>
      <c r="S31" s="88"/>
      <c r="T31" s="103"/>
    </row>
    <row r="32" spans="1:21" ht="39" x14ac:dyDescent="0.3">
      <c r="A32" s="97" t="s">
        <v>132</v>
      </c>
      <c r="B32" s="148"/>
      <c r="C32" s="117" t="s">
        <v>170</v>
      </c>
      <c r="D32" s="104" t="s">
        <v>171</v>
      </c>
      <c r="E32" s="119"/>
      <c r="F32" s="103">
        <v>2</v>
      </c>
      <c r="G32" s="88"/>
      <c r="H32" s="88"/>
      <c r="I32" s="94">
        <v>3</v>
      </c>
      <c r="J32" s="94">
        <f>I32*36</f>
        <v>108</v>
      </c>
      <c r="K32" s="94">
        <v>30</v>
      </c>
      <c r="L32" s="94">
        <v>12</v>
      </c>
      <c r="M32" s="96"/>
      <c r="N32" s="94">
        <v>18</v>
      </c>
      <c r="O32" s="94">
        <f t="shared" ref="O32:O42" si="3">J32-K32</f>
        <v>78</v>
      </c>
      <c r="P32" s="88"/>
      <c r="Q32" s="86"/>
      <c r="R32" s="120">
        <v>3</v>
      </c>
      <c r="S32" s="88"/>
      <c r="T32" s="103"/>
    </row>
    <row r="33" spans="1:21" ht="2" hidden="1" customHeight="1" x14ac:dyDescent="0.3">
      <c r="A33" s="97"/>
      <c r="B33" s="148"/>
      <c r="C33" s="117"/>
      <c r="D33" s="121"/>
      <c r="E33" s="103"/>
      <c r="F33" s="88"/>
      <c r="G33" s="86"/>
      <c r="H33" s="88"/>
      <c r="I33" s="94"/>
      <c r="J33" s="94"/>
      <c r="K33" s="94"/>
      <c r="L33" s="94"/>
      <c r="M33" s="96"/>
      <c r="N33" s="94"/>
      <c r="O33" s="94"/>
      <c r="P33" s="88"/>
      <c r="Q33" s="103"/>
      <c r="R33" s="103"/>
      <c r="S33" s="103"/>
      <c r="T33" s="103"/>
    </row>
    <row r="34" spans="1:21" hidden="1" x14ac:dyDescent="0.3">
      <c r="A34" s="97"/>
      <c r="B34" s="148"/>
      <c r="C34" s="117"/>
      <c r="D34" s="121"/>
      <c r="E34" s="103"/>
      <c r="F34" s="88"/>
      <c r="G34" s="86"/>
      <c r="H34" s="88"/>
      <c r="I34" s="94"/>
      <c r="J34" s="94"/>
      <c r="K34" s="94"/>
      <c r="L34" s="94"/>
      <c r="M34" s="96"/>
      <c r="N34" s="94"/>
      <c r="O34" s="94"/>
      <c r="P34" s="88"/>
      <c r="Q34" s="103"/>
      <c r="R34" s="103"/>
      <c r="S34" s="103"/>
      <c r="T34" s="103"/>
    </row>
    <row r="35" spans="1:21" ht="26" x14ac:dyDescent="0.3">
      <c r="A35" s="97" t="s">
        <v>132</v>
      </c>
      <c r="B35" s="122"/>
      <c r="C35" s="122" t="s">
        <v>172</v>
      </c>
      <c r="D35" s="121" t="s">
        <v>178</v>
      </c>
      <c r="E35" s="103"/>
      <c r="F35" s="103"/>
      <c r="G35" s="123"/>
      <c r="H35" s="99"/>
      <c r="I35" s="94">
        <v>3</v>
      </c>
      <c r="J35" s="94">
        <v>108</v>
      </c>
      <c r="K35" s="94">
        <v>30</v>
      </c>
      <c r="L35" s="94">
        <v>12</v>
      </c>
      <c r="M35" s="96"/>
      <c r="N35" s="94">
        <v>18</v>
      </c>
      <c r="O35" s="94">
        <f t="shared" si="3"/>
        <v>78</v>
      </c>
      <c r="P35" s="99"/>
      <c r="Q35" s="103"/>
      <c r="R35" s="103"/>
      <c r="S35" s="103"/>
      <c r="T35" s="103"/>
    </row>
    <row r="36" spans="1:21" ht="23" x14ac:dyDescent="0.3">
      <c r="A36" s="97" t="s">
        <v>132</v>
      </c>
      <c r="B36" s="122"/>
      <c r="C36" s="122" t="s">
        <v>174</v>
      </c>
      <c r="D36" s="121" t="s">
        <v>180</v>
      </c>
      <c r="E36" s="103"/>
      <c r="F36" s="103">
        <v>3</v>
      </c>
      <c r="G36" s="123"/>
      <c r="H36" s="99"/>
      <c r="I36" s="94">
        <v>3</v>
      </c>
      <c r="J36" s="94">
        <v>108</v>
      </c>
      <c r="K36" s="94">
        <v>30</v>
      </c>
      <c r="L36" s="94">
        <v>12</v>
      </c>
      <c r="M36" s="96"/>
      <c r="N36" s="94">
        <v>18</v>
      </c>
      <c r="O36" s="94">
        <f t="shared" si="3"/>
        <v>78</v>
      </c>
      <c r="P36" s="99"/>
      <c r="Q36" s="103"/>
      <c r="R36" s="103"/>
      <c r="S36" s="103">
        <v>3</v>
      </c>
      <c r="T36" s="103"/>
    </row>
    <row r="37" spans="1:21" ht="26" x14ac:dyDescent="0.3">
      <c r="A37" s="97" t="s">
        <v>182</v>
      </c>
      <c r="B37" s="98"/>
      <c r="C37" s="122" t="s">
        <v>175</v>
      </c>
      <c r="D37" s="121" t="s">
        <v>181</v>
      </c>
      <c r="E37" s="94"/>
      <c r="F37" s="94"/>
      <c r="G37" s="107"/>
      <c r="H37" s="99"/>
      <c r="I37" s="94">
        <v>2</v>
      </c>
      <c r="J37" s="94">
        <v>72</v>
      </c>
      <c r="K37" s="94">
        <v>20</v>
      </c>
      <c r="L37" s="94">
        <v>8</v>
      </c>
      <c r="M37" s="94"/>
      <c r="N37" s="94">
        <v>12</v>
      </c>
      <c r="O37" s="94">
        <f t="shared" si="3"/>
        <v>52</v>
      </c>
      <c r="P37" s="99"/>
      <c r="Q37" s="94"/>
      <c r="R37" s="94"/>
      <c r="S37" s="94"/>
      <c r="T37" s="94">
        <v>2</v>
      </c>
    </row>
    <row r="38" spans="1:21" ht="26" x14ac:dyDescent="0.3">
      <c r="A38" s="97" t="s">
        <v>182</v>
      </c>
      <c r="B38" s="98"/>
      <c r="C38" s="122" t="s">
        <v>176</v>
      </c>
      <c r="D38" s="121" t="s">
        <v>183</v>
      </c>
      <c r="E38" s="94"/>
      <c r="F38" s="94">
        <v>4</v>
      </c>
      <c r="G38" s="107"/>
      <c r="H38" s="99"/>
      <c r="I38" s="94">
        <v>2</v>
      </c>
      <c r="J38" s="94">
        <v>72</v>
      </c>
      <c r="K38" s="94">
        <v>20</v>
      </c>
      <c r="L38" s="94">
        <v>8</v>
      </c>
      <c r="M38" s="94"/>
      <c r="N38" s="94">
        <v>12</v>
      </c>
      <c r="O38" s="94">
        <f t="shared" si="3"/>
        <v>52</v>
      </c>
      <c r="P38" s="99"/>
      <c r="Q38" s="94"/>
      <c r="R38" s="94"/>
      <c r="S38" s="94"/>
      <c r="T38" s="94"/>
    </row>
    <row r="39" spans="1:21" ht="39" x14ac:dyDescent="0.3">
      <c r="A39" s="97" t="s">
        <v>132</v>
      </c>
      <c r="B39" s="148"/>
      <c r="C39" s="122" t="s">
        <v>177</v>
      </c>
      <c r="D39" s="121" t="s">
        <v>184</v>
      </c>
      <c r="E39" s="103">
        <v>3</v>
      </c>
      <c r="F39" s="124"/>
      <c r="G39" s="86"/>
      <c r="H39" s="124"/>
      <c r="I39" s="94">
        <v>4</v>
      </c>
      <c r="J39" s="94">
        <f>I39*36</f>
        <v>144</v>
      </c>
      <c r="K39" s="94">
        <v>40</v>
      </c>
      <c r="L39" s="94">
        <v>16</v>
      </c>
      <c r="M39" s="94"/>
      <c r="N39" s="94">
        <v>24</v>
      </c>
      <c r="O39" s="94">
        <f t="shared" si="3"/>
        <v>104</v>
      </c>
      <c r="P39" s="124"/>
      <c r="Q39" s="124"/>
      <c r="R39" s="124"/>
      <c r="S39" s="103">
        <v>4</v>
      </c>
      <c r="T39" s="103"/>
    </row>
    <row r="40" spans="1:21" ht="52" x14ac:dyDescent="0.3">
      <c r="A40" s="97" t="s">
        <v>132</v>
      </c>
      <c r="B40" s="148"/>
      <c r="C40" s="122" t="s">
        <v>179</v>
      </c>
      <c r="D40" s="121" t="s">
        <v>185</v>
      </c>
      <c r="E40" s="103"/>
      <c r="F40" s="124"/>
      <c r="G40" s="86"/>
      <c r="H40" s="124"/>
      <c r="I40" s="94">
        <v>4</v>
      </c>
      <c r="J40" s="94">
        <f>I40*36</f>
        <v>144</v>
      </c>
      <c r="K40" s="94">
        <v>40</v>
      </c>
      <c r="L40" s="94">
        <v>16</v>
      </c>
      <c r="M40" s="94"/>
      <c r="N40" s="94">
        <v>24</v>
      </c>
      <c r="O40" s="94">
        <f t="shared" si="3"/>
        <v>104</v>
      </c>
      <c r="P40" s="124"/>
      <c r="Q40" s="124"/>
      <c r="R40" s="124"/>
      <c r="S40" s="103"/>
      <c r="T40" s="103"/>
    </row>
    <row r="41" spans="1:21" ht="39" x14ac:dyDescent="0.3">
      <c r="A41" s="97" t="s">
        <v>132</v>
      </c>
      <c r="B41" s="122"/>
      <c r="C41" s="122" t="s">
        <v>223</v>
      </c>
      <c r="D41" s="121" t="s">
        <v>186</v>
      </c>
      <c r="E41" s="94"/>
      <c r="F41" s="99"/>
      <c r="G41" s="123"/>
      <c r="H41" s="99"/>
      <c r="I41" s="94">
        <v>3</v>
      </c>
      <c r="J41" s="94">
        <f>I41*36</f>
        <v>108</v>
      </c>
      <c r="K41" s="94">
        <v>30</v>
      </c>
      <c r="L41" s="94">
        <v>12</v>
      </c>
      <c r="M41" s="96"/>
      <c r="N41" s="94">
        <v>18</v>
      </c>
      <c r="O41" s="94">
        <f t="shared" si="3"/>
        <v>78</v>
      </c>
      <c r="P41" s="99"/>
      <c r="Q41" s="99"/>
      <c r="R41" s="99"/>
      <c r="S41" s="94"/>
      <c r="T41" s="94">
        <v>3</v>
      </c>
    </row>
    <row r="42" spans="1:21" ht="39" x14ac:dyDescent="0.3">
      <c r="A42" s="97" t="s">
        <v>132</v>
      </c>
      <c r="B42" s="122"/>
      <c r="C42" s="125" t="s">
        <v>224</v>
      </c>
      <c r="D42" s="121" t="s">
        <v>187</v>
      </c>
      <c r="E42" s="94">
        <v>4</v>
      </c>
      <c r="F42" s="99"/>
      <c r="G42" s="123"/>
      <c r="H42" s="99"/>
      <c r="I42" s="94">
        <v>3</v>
      </c>
      <c r="J42" s="94">
        <f>I42*36</f>
        <v>108</v>
      </c>
      <c r="K42" s="94">
        <v>30</v>
      </c>
      <c r="L42" s="94">
        <v>12</v>
      </c>
      <c r="M42" s="96"/>
      <c r="N42" s="94">
        <v>18</v>
      </c>
      <c r="O42" s="94">
        <f t="shared" si="3"/>
        <v>78</v>
      </c>
      <c r="P42" s="99"/>
      <c r="Q42" s="99"/>
      <c r="R42" s="99"/>
      <c r="S42" s="94"/>
      <c r="T42" s="94"/>
      <c r="U42" s="108">
        <v>15</v>
      </c>
    </row>
    <row r="43" spans="1:21" x14ac:dyDescent="0.3">
      <c r="A43" s="198"/>
      <c r="B43" s="198"/>
      <c r="C43" s="198"/>
      <c r="D43" s="126" t="s">
        <v>188</v>
      </c>
      <c r="E43" s="127"/>
      <c r="F43" s="127"/>
      <c r="G43" s="127"/>
      <c r="H43" s="127"/>
      <c r="I43" s="128">
        <v>42</v>
      </c>
      <c r="J43" s="128">
        <f>I43*36</f>
        <v>1512</v>
      </c>
      <c r="K43" s="128"/>
      <c r="L43" s="128"/>
      <c r="M43" s="128"/>
      <c r="N43" s="128"/>
      <c r="O43" s="128">
        <f>SUM(O45:O50)</f>
        <v>1512</v>
      </c>
      <c r="P43" s="127"/>
      <c r="Q43" s="127"/>
      <c r="R43" s="127"/>
      <c r="S43" s="127"/>
      <c r="T43" s="127"/>
    </row>
    <row r="44" spans="1:21" x14ac:dyDescent="0.3">
      <c r="A44" s="199" t="s">
        <v>128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</row>
    <row r="45" spans="1:21" ht="26" x14ac:dyDescent="0.3">
      <c r="A45" s="97" t="s">
        <v>132</v>
      </c>
      <c r="B45" s="129" t="s">
        <v>129</v>
      </c>
      <c r="C45" s="130" t="s">
        <v>189</v>
      </c>
      <c r="D45" s="121" t="s">
        <v>190</v>
      </c>
      <c r="E45" s="94"/>
      <c r="F45" s="94">
        <v>1</v>
      </c>
      <c r="G45" s="94"/>
      <c r="H45" s="94"/>
      <c r="I45" s="131">
        <v>3</v>
      </c>
      <c r="J45" s="94">
        <f>I45*36</f>
        <v>108</v>
      </c>
      <c r="K45" s="94"/>
      <c r="L45" s="94"/>
      <c r="M45" s="94"/>
      <c r="N45" s="94"/>
      <c r="O45" s="94">
        <f>J45</f>
        <v>108</v>
      </c>
      <c r="P45" s="94"/>
      <c r="Q45" s="94">
        <v>3</v>
      </c>
      <c r="R45" s="94"/>
      <c r="S45" s="94"/>
      <c r="T45" s="94"/>
    </row>
    <row r="46" spans="1:21" ht="26" x14ac:dyDescent="0.3">
      <c r="A46" s="97" t="s">
        <v>132</v>
      </c>
      <c r="B46" s="129" t="s">
        <v>129</v>
      </c>
      <c r="C46" s="130" t="s">
        <v>191</v>
      </c>
      <c r="D46" s="121" t="s">
        <v>192</v>
      </c>
      <c r="E46" s="94"/>
      <c r="F46" s="94">
        <v>2</v>
      </c>
      <c r="G46" s="94"/>
      <c r="H46" s="94"/>
      <c r="I46" s="94">
        <v>6</v>
      </c>
      <c r="J46" s="94">
        <f>I46*36</f>
        <v>216</v>
      </c>
      <c r="K46" s="94"/>
      <c r="L46" s="94"/>
      <c r="M46" s="94"/>
      <c r="N46" s="94"/>
      <c r="O46" s="94">
        <f>J46</f>
        <v>216</v>
      </c>
      <c r="P46" s="94"/>
      <c r="Q46" s="94"/>
      <c r="R46" s="94">
        <v>6</v>
      </c>
      <c r="S46" s="94"/>
      <c r="T46" s="94"/>
    </row>
    <row r="47" spans="1:21" ht="26" x14ac:dyDescent="0.3">
      <c r="A47" s="97" t="s">
        <v>132</v>
      </c>
      <c r="B47" s="129" t="s">
        <v>129</v>
      </c>
      <c r="C47" s="130" t="s">
        <v>193</v>
      </c>
      <c r="D47" s="121" t="s">
        <v>194</v>
      </c>
      <c r="E47" s="94"/>
      <c r="F47" s="94">
        <v>4</v>
      </c>
      <c r="G47" s="94"/>
      <c r="H47" s="94"/>
      <c r="I47" s="94">
        <v>9</v>
      </c>
      <c r="J47" s="94">
        <f>I47*36</f>
        <v>324</v>
      </c>
      <c r="K47" s="94"/>
      <c r="L47" s="94"/>
      <c r="M47" s="94"/>
      <c r="N47" s="94"/>
      <c r="O47" s="94">
        <f>J47</f>
        <v>324</v>
      </c>
      <c r="P47" s="94"/>
      <c r="Q47" s="94"/>
      <c r="R47" s="94"/>
      <c r="S47" s="94"/>
      <c r="T47" s="94">
        <v>9</v>
      </c>
      <c r="U47" s="108">
        <v>18</v>
      </c>
    </row>
    <row r="48" spans="1:21" x14ac:dyDescent="0.3">
      <c r="A48" s="199" t="s">
        <v>158</v>
      </c>
      <c r="B48" s="199"/>
      <c r="C48" s="199"/>
      <c r="D48" s="199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08"/>
    </row>
    <row r="49" spans="1:25" ht="26" x14ac:dyDescent="0.3">
      <c r="A49" s="97" t="s">
        <v>132</v>
      </c>
      <c r="B49" s="132"/>
      <c r="C49" s="130" t="s">
        <v>195</v>
      </c>
      <c r="D49" s="121" t="s">
        <v>196</v>
      </c>
      <c r="E49" s="94"/>
      <c r="F49" s="94">
        <v>4</v>
      </c>
      <c r="G49" s="94"/>
      <c r="H49" s="94"/>
      <c r="I49" s="94">
        <v>18</v>
      </c>
      <c r="J49" s="94">
        <f>I49*36</f>
        <v>648</v>
      </c>
      <c r="K49" s="94"/>
      <c r="L49" s="94"/>
      <c r="M49" s="94"/>
      <c r="N49" s="94"/>
      <c r="O49" s="94">
        <f>J49</f>
        <v>648</v>
      </c>
      <c r="P49" s="94"/>
      <c r="Q49" s="94">
        <v>2</v>
      </c>
      <c r="R49" s="94">
        <v>2</v>
      </c>
      <c r="S49" s="94">
        <v>9</v>
      </c>
      <c r="T49" s="94">
        <v>5</v>
      </c>
      <c r="U49" s="108"/>
    </row>
    <row r="50" spans="1:25" ht="26" x14ac:dyDescent="0.3">
      <c r="A50" s="97" t="s">
        <v>132</v>
      </c>
      <c r="B50" s="132"/>
      <c r="C50" s="130" t="s">
        <v>197</v>
      </c>
      <c r="D50" s="121" t="s">
        <v>198</v>
      </c>
      <c r="E50" s="94"/>
      <c r="F50" s="94">
        <v>3</v>
      </c>
      <c r="G50" s="94"/>
      <c r="H50" s="94"/>
      <c r="I50" s="94">
        <v>6</v>
      </c>
      <c r="J50" s="94">
        <f>I50*36</f>
        <v>216</v>
      </c>
      <c r="K50" s="94"/>
      <c r="L50" s="94"/>
      <c r="M50" s="94"/>
      <c r="N50" s="94"/>
      <c r="O50" s="94">
        <f>J50</f>
        <v>216</v>
      </c>
      <c r="P50" s="94"/>
      <c r="Q50" s="94"/>
      <c r="R50" s="94"/>
      <c r="S50" s="94">
        <v>6</v>
      </c>
      <c r="T50" s="94"/>
      <c r="U50" s="108">
        <v>24</v>
      </c>
      <c r="Y50" s="133"/>
    </row>
    <row r="51" spans="1:25" ht="15.5" x14ac:dyDescent="0.3">
      <c r="A51" s="134"/>
      <c r="B51" s="134"/>
      <c r="C51" s="202" t="s">
        <v>199</v>
      </c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Y51" s="133"/>
    </row>
    <row r="52" spans="1:25" ht="38.5" customHeight="1" x14ac:dyDescent="0.3">
      <c r="A52" s="97" t="s">
        <v>132</v>
      </c>
      <c r="B52" s="134"/>
      <c r="C52" s="130" t="s">
        <v>200</v>
      </c>
      <c r="D52" s="135" t="s">
        <v>201</v>
      </c>
      <c r="E52" s="134"/>
      <c r="F52" s="134"/>
      <c r="G52" s="134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4"/>
      <c r="S52" s="134"/>
      <c r="T52" s="134"/>
      <c r="Y52" s="133"/>
    </row>
    <row r="53" spans="1:25" ht="53.5" customHeight="1" x14ac:dyDescent="0.3">
      <c r="A53" s="97" t="s">
        <v>132</v>
      </c>
      <c r="B53" s="134" t="s">
        <v>129</v>
      </c>
      <c r="C53" s="130" t="s">
        <v>202</v>
      </c>
      <c r="D53" s="135" t="s">
        <v>203</v>
      </c>
      <c r="E53" s="94"/>
      <c r="F53" s="94"/>
      <c r="G53" s="94"/>
      <c r="H53" s="94"/>
      <c r="I53" s="94">
        <v>9</v>
      </c>
      <c r="J53" s="94">
        <f>I53*36</f>
        <v>324</v>
      </c>
      <c r="K53" s="94"/>
      <c r="L53" s="94"/>
      <c r="M53" s="94"/>
      <c r="N53" s="94"/>
      <c r="O53" s="94">
        <v>324</v>
      </c>
      <c r="P53" s="94"/>
      <c r="Q53" s="94"/>
      <c r="R53" s="94"/>
      <c r="S53" s="94"/>
      <c r="T53" s="94">
        <v>9</v>
      </c>
      <c r="U53" s="108">
        <v>9</v>
      </c>
      <c r="Y53" s="133"/>
    </row>
    <row r="54" spans="1:25" ht="15.5" x14ac:dyDescent="0.3">
      <c r="A54" s="203" t="s">
        <v>204</v>
      </c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3"/>
      <c r="T54" s="203"/>
      <c r="Y54" s="133"/>
    </row>
    <row r="55" spans="1:25" ht="15.5" x14ac:dyDescent="0.3">
      <c r="A55" s="203" t="s">
        <v>158</v>
      </c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3"/>
      <c r="T55" s="203"/>
      <c r="Y55" s="133"/>
    </row>
    <row r="56" spans="1:25" ht="53.5" customHeight="1" x14ac:dyDescent="0.3">
      <c r="A56" s="136" t="s">
        <v>132</v>
      </c>
      <c r="B56" s="137"/>
      <c r="C56" s="138" t="s">
        <v>205</v>
      </c>
      <c r="D56" s="139" t="s">
        <v>206</v>
      </c>
      <c r="E56" s="137"/>
      <c r="F56" s="137">
        <v>2</v>
      </c>
      <c r="G56" s="137"/>
      <c r="H56" s="137"/>
      <c r="I56" s="130">
        <v>2</v>
      </c>
      <c r="J56" s="130">
        <f>I56*36</f>
        <v>72</v>
      </c>
      <c r="K56" s="94">
        <v>20</v>
      </c>
      <c r="L56" s="94">
        <v>8</v>
      </c>
      <c r="M56" s="94"/>
      <c r="N56" s="94">
        <v>12</v>
      </c>
      <c r="O56" s="94">
        <f t="shared" ref="O56:O57" si="4">J56-K56</f>
        <v>52</v>
      </c>
      <c r="P56" s="137"/>
      <c r="Q56" s="137"/>
      <c r="R56" s="137">
        <v>2</v>
      </c>
      <c r="S56" s="137"/>
      <c r="T56" s="137"/>
      <c r="Y56" s="133"/>
    </row>
    <row r="57" spans="1:25" ht="53.5" customHeight="1" x14ac:dyDescent="0.3">
      <c r="A57" s="136" t="s">
        <v>132</v>
      </c>
      <c r="B57" s="137"/>
      <c r="C57" s="138" t="s">
        <v>207</v>
      </c>
      <c r="D57" s="139" t="s">
        <v>208</v>
      </c>
      <c r="E57" s="137"/>
      <c r="F57" s="137">
        <v>4</v>
      </c>
      <c r="G57" s="137"/>
      <c r="H57" s="137"/>
      <c r="I57" s="130">
        <v>2</v>
      </c>
      <c r="J57" s="130">
        <f>I57*36</f>
        <v>72</v>
      </c>
      <c r="K57" s="94">
        <v>20</v>
      </c>
      <c r="L57" s="94">
        <v>8</v>
      </c>
      <c r="M57" s="94"/>
      <c r="N57" s="94">
        <v>12</v>
      </c>
      <c r="O57" s="94">
        <f t="shared" si="4"/>
        <v>52</v>
      </c>
      <c r="P57" s="137"/>
      <c r="Q57" s="137"/>
      <c r="R57" s="137"/>
      <c r="S57" s="137"/>
      <c r="T57" s="137">
        <v>2</v>
      </c>
    </row>
    <row r="58" spans="1:25" ht="13.15" customHeight="1" x14ac:dyDescent="0.35">
      <c r="A58" s="188"/>
      <c r="B58" s="188"/>
      <c r="C58" s="188"/>
      <c r="D58" s="140" t="s">
        <v>209</v>
      </c>
      <c r="E58" s="80">
        <f>COUNT(E10:E34,E39,E42)</f>
        <v>12</v>
      </c>
      <c r="F58" s="151"/>
      <c r="G58" s="83"/>
      <c r="H58" s="151"/>
      <c r="I58" s="146"/>
      <c r="J58" s="145"/>
      <c r="K58" s="145"/>
      <c r="L58" s="145"/>
      <c r="M58" s="145"/>
      <c r="N58" s="145"/>
      <c r="O58" s="145"/>
      <c r="P58" s="145"/>
      <c r="Q58" s="141">
        <v>4</v>
      </c>
      <c r="R58" s="141">
        <v>4</v>
      </c>
      <c r="S58" s="141">
        <v>2</v>
      </c>
      <c r="T58" s="141">
        <v>3</v>
      </c>
    </row>
    <row r="59" spans="1:25" ht="12" customHeight="1" x14ac:dyDescent="0.35">
      <c r="A59" s="188"/>
      <c r="B59" s="188"/>
      <c r="C59" s="188"/>
      <c r="D59" s="140" t="s">
        <v>210</v>
      </c>
      <c r="E59" s="142"/>
      <c r="F59" s="151">
        <v>17</v>
      </c>
      <c r="G59" s="83">
        <v>1</v>
      </c>
      <c r="H59" s="151"/>
      <c r="I59" s="146"/>
      <c r="J59" s="145"/>
      <c r="K59" s="145"/>
      <c r="L59" s="145"/>
      <c r="M59" s="145"/>
      <c r="N59" s="145"/>
      <c r="O59" s="145"/>
      <c r="P59" s="145"/>
      <c r="Q59" s="141">
        <v>6</v>
      </c>
      <c r="R59" s="141">
        <v>5</v>
      </c>
      <c r="S59" s="141">
        <v>3</v>
      </c>
      <c r="T59" s="141">
        <v>3</v>
      </c>
    </row>
    <row r="60" spans="1:25" ht="12.65" customHeight="1" x14ac:dyDescent="0.3">
      <c r="A60" s="188"/>
      <c r="B60" s="188"/>
      <c r="C60" s="188"/>
      <c r="D60" s="140" t="s">
        <v>211</v>
      </c>
      <c r="E60" s="147"/>
      <c r="F60" s="145"/>
      <c r="G60" s="145" t="s">
        <v>212</v>
      </c>
      <c r="H60" s="145" t="s">
        <v>212</v>
      </c>
      <c r="I60" s="146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</row>
    <row r="61" spans="1:25" x14ac:dyDescent="0.3">
      <c r="E61" s="143"/>
      <c r="I61" s="143"/>
    </row>
    <row r="62" spans="1:25" x14ac:dyDescent="0.3">
      <c r="D62" s="72" t="s">
        <v>213</v>
      </c>
      <c r="E62" s="144" t="s">
        <v>214</v>
      </c>
      <c r="F62" s="144"/>
      <c r="G62" s="144"/>
      <c r="H62" s="144" t="s">
        <v>31</v>
      </c>
      <c r="I62" s="144"/>
      <c r="J62" s="144"/>
      <c r="K62" s="144"/>
    </row>
    <row r="63" spans="1:25" x14ac:dyDescent="0.3">
      <c r="E63" s="143"/>
      <c r="I63" s="143"/>
    </row>
    <row r="64" spans="1:25" x14ac:dyDescent="0.3">
      <c r="D64" s="72" t="s">
        <v>215</v>
      </c>
      <c r="E64" s="200" t="s">
        <v>216</v>
      </c>
      <c r="F64" s="200"/>
      <c r="G64" s="200"/>
      <c r="H64" s="200"/>
      <c r="I64" s="200"/>
      <c r="J64" s="200"/>
      <c r="K64" s="200"/>
      <c r="L64" s="200"/>
    </row>
    <row r="65" spans="4:12" x14ac:dyDescent="0.3">
      <c r="E65" s="143"/>
      <c r="I65" s="143"/>
    </row>
    <row r="66" spans="4:12" x14ac:dyDescent="0.3">
      <c r="D66" s="72" t="s">
        <v>217</v>
      </c>
      <c r="E66" s="201" t="s">
        <v>218</v>
      </c>
      <c r="F66" s="201"/>
      <c r="G66" s="201"/>
      <c r="H66" s="201"/>
      <c r="I66" s="201"/>
      <c r="J66" s="201"/>
      <c r="K66" s="201"/>
      <c r="L66" s="201"/>
    </row>
    <row r="67" spans="4:12" x14ac:dyDescent="0.3">
      <c r="E67" s="143"/>
      <c r="I67" s="143"/>
    </row>
    <row r="68" spans="4:12" x14ac:dyDescent="0.3">
      <c r="E68" s="143"/>
      <c r="I68" s="143"/>
    </row>
  </sheetData>
  <mergeCells count="34">
    <mergeCell ref="A60:C60"/>
    <mergeCell ref="E64:L64"/>
    <mergeCell ref="E66:L66"/>
    <mergeCell ref="C51:T51"/>
    <mergeCell ref="A54:T54"/>
    <mergeCell ref="A55:T55"/>
    <mergeCell ref="A58:C58"/>
    <mergeCell ref="A59:C59"/>
    <mergeCell ref="A25:T25"/>
    <mergeCell ref="C30:T30"/>
    <mergeCell ref="A43:C43"/>
    <mergeCell ref="A44:T44"/>
    <mergeCell ref="A48:T48"/>
    <mergeCell ref="B5:D5"/>
    <mergeCell ref="B6:D6"/>
    <mergeCell ref="B7:D7"/>
    <mergeCell ref="B8:D8"/>
    <mergeCell ref="A9:C9"/>
    <mergeCell ref="D9:T9"/>
    <mergeCell ref="A1:T1"/>
    <mergeCell ref="A2:A4"/>
    <mergeCell ref="B2:B4"/>
    <mergeCell ref="C2:C4"/>
    <mergeCell ref="D2:D4"/>
    <mergeCell ref="E2:H3"/>
    <mergeCell ref="I2:I4"/>
    <mergeCell ref="J2:J4"/>
    <mergeCell ref="K2:N2"/>
    <mergeCell ref="O2:O4"/>
    <mergeCell ref="P2:P4"/>
    <mergeCell ref="Q2:R2"/>
    <mergeCell ref="S2:T2"/>
    <mergeCell ref="K3:K4"/>
    <mergeCell ref="L3:N3"/>
  </mergeCells>
  <phoneticPr fontId="23" type="noConversion"/>
  <pageMargins left="0.7" right="0.7" top="0.75" bottom="0.75" header="0.511811023622047" footer="0.511811023622047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Форма УП(титул.)</vt:lpstr>
      <vt:lpstr>Маг. очн. ф.</vt:lpstr>
      <vt:lpstr>План УП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dc:description/>
  <cp:lastModifiedBy>user</cp:lastModifiedBy>
  <cp:revision>23</cp:revision>
  <dcterms:created xsi:type="dcterms:W3CDTF">2023-03-27T16:06:47Z</dcterms:created>
  <dcterms:modified xsi:type="dcterms:W3CDTF">2023-08-25T19:20:45Z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